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emplate" sheetId="1" r:id="rId3"/>
    <sheet state="visible" name="201612" sheetId="2" r:id="rId4"/>
    <sheet state="visible" name="201701" sheetId="3" r:id="rId5"/>
    <sheet state="visible" name="201702" sheetId="4" r:id="rId6"/>
    <sheet state="visible" name="201703" sheetId="5" r:id="rId7"/>
  </sheets>
  <definedNames/>
  <calcPr/>
</workbook>
</file>

<file path=xl/sharedStrings.xml><?xml version="1.0" encoding="utf-8"?>
<sst xmlns="http://schemas.openxmlformats.org/spreadsheetml/2006/main" count="625" uniqueCount="118">
  <si>
    <t>日付</t>
  </si>
  <si>
    <t>時間</t>
  </si>
  <si>
    <t>えさの種類</t>
  </si>
  <si>
    <t>前(g)</t>
  </si>
  <si>
    <t>後(g)</t>
  </si>
  <si>
    <t>食べた量</t>
  </si>
  <si>
    <t>体重</t>
  </si>
  <si>
    <t>朝</t>
  </si>
  <si>
    <t>キャットフード
星型</t>
  </si>
  <si>
    <t>乾燥重量</t>
  </si>
  <si>
    <t>容器</t>
  </si>
  <si>
    <t>えさ</t>
  </si>
  <si>
    <t>水</t>
  </si>
  <si>
    <t>合計</t>
  </si>
  <si>
    <t>合計残量</t>
  </si>
  <si>
    <t>個別</t>
  </si>
  <si>
    <t>夜</t>
  </si>
  <si>
    <t xml:space="preserve">キャットフード
</t>
  </si>
  <si>
    <t>キャットフード</t>
  </si>
  <si>
    <t>乾燥重量＋水15g</t>
  </si>
  <si>
    <t>水20g</t>
  </si>
  <si>
    <t>水48g,ササミ4g含む,鶉卵&amp;モンプチ少々</t>
  </si>
  <si>
    <t>モンプチの食い付き良好</t>
  </si>
  <si>
    <t>キャットフード乾燥部分は食べず</t>
  </si>
  <si>
    <t>水48g,ササミ4g含む</t>
  </si>
  <si>
    <t>＋水26g</t>
  </si>
  <si>
    <t>＋水28g</t>
  </si>
  <si>
    <t>＋水35g</t>
  </si>
  <si>
    <t>水48g,各ササミ1.5gと卵黄身1g含む</t>
  </si>
  <si>
    <t>＋水19g</t>
  </si>
  <si>
    <t>＋水24g</t>
  </si>
  <si>
    <t>＋水23g</t>
  </si>
  <si>
    <t>水48g,各ササミ&amp;卵黄身3g含む</t>
  </si>
  <si>
    <t>＋水25g</t>
  </si>
  <si>
    <t>水20g,プチボンボン2g</t>
  </si>
  <si>
    <t>水25g,ササミ2g</t>
  </si>
  <si>
    <t>ササミ完食</t>
  </si>
  <si>
    <t>水14g,ササミ2g</t>
  </si>
  <si>
    <t>水26g,ササミ2g</t>
  </si>
  <si>
    <t>水16g,乾燥ワーム5本</t>
  </si>
  <si>
    <t>水48g,ダックスープ15ml完食</t>
  </si>
  <si>
    <t>水14g</t>
  </si>
  <si>
    <t>キャットフード
星型</t>
  </si>
  <si>
    <t>水48g,ダックスープ15ml完食,グートエッセン1g食べず</t>
  </si>
  <si>
    <t>水12g,ササミ2g</t>
  </si>
  <si>
    <t>ササミほぼ完食</t>
  </si>
  <si>
    <t>水17g</t>
  </si>
  <si>
    <t>水48g,ダックスープ10ml程度</t>
  </si>
  <si>
    <t>水15g</t>
  </si>
  <si>
    <t>水21g,ササミ1g</t>
  </si>
  <si>
    <t>ササミ0.5g</t>
  </si>
  <si>
    <t>水30g,ササミ1.5g</t>
  </si>
  <si>
    <t>水44g,各ササミ2g含む,ダックスープ15mlほぼ完食</t>
  </si>
  <si>
    <t>水20g,ダックスープ8g程度</t>
  </si>
  <si>
    <t>水25g</t>
  </si>
  <si>
    <t>水24+18,各ササミ2g+黄身1g含む,ダックスープ10ml程度</t>
  </si>
  <si>
    <t>水25g,レバー少々</t>
  </si>
  <si>
    <t>水20g,ダックスープ10ml程度</t>
  </si>
  <si>
    <t>水18g</t>
  </si>
  <si>
    <t>水30g,各ササミ黄身1gずつ含む,ダックスープ+フード粉末1gを2/3程度</t>
  </si>
  <si>
    <t>水19g,レバー少々</t>
  </si>
  <si>
    <t>水50g</t>
  </si>
  <si>
    <t>ササミ煮汁30g,各ササミ2g黄身1g,ダックスープ+フード粉末1g+黄身1gを半分程度</t>
  </si>
  <si>
    <t>水50g,レバー少々</t>
  </si>
  <si>
    <t>水15g,ダックスープ10ml程度</t>
  </si>
  <si>
    <t>水50g,コーン4粒,うずらの卵の黄身少々</t>
  </si>
  <si>
    <t>ササミ煮汁12+20,各ササミ2g黄身1g,ダックスープ+フード粉末1gを</t>
  </si>
  <si>
    <t>水15g,ダックスープ5ml程度</t>
  </si>
  <si>
    <t>水50g,ササミ少々</t>
  </si>
  <si>
    <t>ササミ煮汁15+20,各ササミ2g黄身1g,ダックスープ15ml</t>
  </si>
  <si>
    <t>水48g,ササミ3g,レバー1g</t>
  </si>
  <si>
    <t>水50g,餌重量にササミ4g含む</t>
  </si>
  <si>
    <t>ダックスープ</t>
  </si>
  <si>
    <t>水48g,餌重量にササミ4g含む</t>
  </si>
  <si>
    <t>ササミ2g黄身1g含む</t>
  </si>
  <si>
    <t>チューブダイエット少々</t>
  </si>
  <si>
    <t>黄身1g</t>
  </si>
  <si>
    <t>黄身1g,ヤギミルク少々</t>
  </si>
  <si>
    <t>ササミ2g,黄身1g</t>
  </si>
  <si>
    <t>想定水分蒸発量4g</t>
  </si>
  <si>
    <t>サイエンスダイエットとニュートロ半々</t>
  </si>
  <si>
    <t>SD(チキン)</t>
  </si>
  <si>
    <t>水分蒸発量3g</t>
  </si>
  <si>
    <t>全く手をつけず</t>
  </si>
  <si>
    <t>SD(チキン5:マグロ5)</t>
  </si>
  <si>
    <t>水分蒸発量4g</t>
  </si>
  <si>
    <t>ダックスープ(チキン)</t>
  </si>
  <si>
    <t>SD(チキン9:マグロ1)</t>
  </si>
  <si>
    <t>ダックスープ(マグロ)</t>
  </si>
  <si>
    <t>ダック(マグロ)+SD(マグロ)</t>
  </si>
  <si>
    <t>ダック(マグロ)+SD(チキン)</t>
  </si>
  <si>
    <t>SD(マグロ)</t>
  </si>
  <si>
    <t>ダック(チキン)+SD(チキン)+ヤギミルク</t>
  </si>
  <si>
    <t>SD(マグロ)1g,モンプチ1g,水1g追加</t>
  </si>
  <si>
    <t>ササミ1g</t>
  </si>
  <si>
    <t>モンプチ1g,チューブダイエット1g含む</t>
  </si>
  <si>
    <t>ダック(チキン)</t>
  </si>
  <si>
    <t>HALO</t>
  </si>
  <si>
    <t>ダック(マグロ)</t>
  </si>
  <si>
    <t>ダックスープ()</t>
  </si>
  <si>
    <t>ダック(チキン)+グートエッセン</t>
  </si>
  <si>
    <t>SD(チキン)+黄身+白身</t>
  </si>
  <si>
    <t>卵のみ食べた</t>
  </si>
  <si>
    <t>ダック+neutro+ミルワーム</t>
  </si>
  <si>
    <t>SD(マグロ)+黄身+白身</t>
  </si>
  <si>
    <t>SD(チキン)+neutro+黄身</t>
  </si>
  <si>
    <t>SD(マグロ)+黄身</t>
  </si>
  <si>
    <t>ダック+SD(マグロ)</t>
  </si>
  <si>
    <t>ダック(マグロ+チキン)</t>
  </si>
  <si>
    <t>ダック</t>
  </si>
  <si>
    <t>ダック(チキン)+SD(チキン)</t>
  </si>
  <si>
    <t>乾燥ミルワーム少々</t>
  </si>
  <si>
    <t>ダック(チキン)+HALO</t>
  </si>
  <si>
    <t>SD(チキン)+neutro</t>
  </si>
  <si>
    <t>ダック(チキン)+neutro</t>
  </si>
  <si>
    <t>SD(チキン)+黄身</t>
  </si>
  <si>
    <t>SD(チキン)+ササミ</t>
  </si>
  <si>
    <t>SD(マグロ)+ササミ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</si>
</sst>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/mm/dd"/>
    <numFmt numFmtId="165" formatCode="0.0"/>
    <numFmt numFmtId="166" formatCode="#,##0.0"/>
  </numFmts>
  <fonts count="3">
    <font>
      <sz val="10.0"/>
      <color rgb="FF000000"/>
      <name val="Arial"/>
    </font>
    <font/>
    <font>
      <name val="Arial"/>
    </font>
  </fonts>
  <fills count="2">
    <fill>
      <patternFill patternType="none"/>
    </fill>
    <fill>
      <patternFill patternType="lightGray"/>
    </fill>
  </fills>
  <borders count="11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/>
    </xf>
    <xf borderId="1" fillId="0" fontId="1" numFmtId="0" xfId="0" applyAlignment="1" applyBorder="1" applyFont="1">
      <alignment horizontal="center"/>
    </xf>
    <xf borderId="1" fillId="0" fontId="1" numFmtId="0" xfId="0" applyAlignment="1" applyBorder="1" applyFont="1">
      <alignment/>
    </xf>
    <xf borderId="2" fillId="0" fontId="1" numFmtId="164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2" fillId="0" fontId="1" numFmtId="0" xfId="0" applyAlignment="1" applyBorder="1" applyFont="1">
      <alignment horizontal="center"/>
    </xf>
    <xf borderId="1" fillId="0" fontId="1" numFmtId="0" xfId="0" applyBorder="1" applyFont="1"/>
    <xf borderId="2" fillId="0" fontId="1" numFmtId="0" xfId="0" applyAlignment="1" applyBorder="1" applyFont="1">
      <alignment/>
    </xf>
    <xf borderId="0" fillId="0" fontId="1" numFmtId="0" xfId="0" applyAlignment="1" applyFont="1">
      <alignment/>
    </xf>
    <xf borderId="3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 vertical="center"/>
    </xf>
    <xf borderId="4" fillId="0" fontId="1" numFmtId="0" xfId="0" applyBorder="1" applyFont="1"/>
    <xf borderId="5" fillId="0" fontId="1" numFmtId="0" xfId="0" applyBorder="1" applyFont="1"/>
    <xf borderId="1" fillId="0" fontId="1" numFmtId="0" xfId="0" applyAlignment="1" applyBorder="1" applyFont="1">
      <alignment horizontal="center" vertical="center"/>
    </xf>
    <xf borderId="3" fillId="0" fontId="1" numFmtId="165" xfId="0" applyAlignment="1" applyBorder="1" applyFont="1" applyNumberFormat="1">
      <alignment horizontal="center" vertical="center"/>
    </xf>
    <xf borderId="6" fillId="0" fontId="1" numFmtId="0" xfId="0" applyBorder="1" applyFont="1"/>
    <xf borderId="6" fillId="0" fontId="1" numFmtId="165" xfId="0" applyAlignment="1" applyBorder="1" applyFont="1" applyNumberForma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7" fillId="0" fontId="2" numFmtId="0" xfId="0" applyAlignment="1" applyBorder="1" applyFont="1">
      <alignment horizontal="center" vertical="center"/>
    </xf>
    <xf borderId="5" fillId="0" fontId="2" numFmtId="0" xfId="0" applyAlignment="1" applyBorder="1" applyFont="1">
      <alignment/>
    </xf>
    <xf borderId="5" fillId="0" fontId="2" numFmtId="0" xfId="0" applyAlignment="1" applyBorder="1" applyFont="1">
      <alignment horizontal="right"/>
    </xf>
    <xf borderId="1" fillId="0" fontId="1" numFmtId="166" xfId="0" applyAlignment="1" applyBorder="1" applyFont="1" applyNumberFormat="1">
      <alignment/>
    </xf>
    <xf borderId="5" fillId="0" fontId="2" numFmtId="0" xfId="0" applyAlignment="1" applyBorder="1" applyFont="1">
      <alignment/>
    </xf>
    <xf borderId="3" fillId="0" fontId="1" numFmtId="166" xfId="0" applyAlignment="1" applyBorder="1" applyFont="1" applyNumberFormat="1">
      <alignment/>
    </xf>
    <xf borderId="5" fillId="0" fontId="2" numFmtId="0" xfId="0" applyAlignment="1" applyBorder="1" applyFont="1">
      <alignment horizontal="center"/>
    </xf>
    <xf borderId="5" fillId="0" fontId="2" numFmtId="165" xfId="0" applyAlignment="1" applyBorder="1" applyFont="1" applyNumberFormat="1">
      <alignment horizontal="right"/>
    </xf>
    <xf borderId="5" fillId="0" fontId="2" numFmtId="0" xfId="0" applyAlignment="1" applyBorder="1" applyFont="1">
      <alignment horizontal="right"/>
    </xf>
    <xf borderId="1" fillId="0" fontId="1" numFmtId="166" xfId="0" applyBorder="1" applyFont="1" applyNumberFormat="1"/>
    <xf borderId="7" fillId="0" fontId="2" numFmtId="165" xfId="0" applyAlignment="1" applyBorder="1" applyFont="1" applyNumberFormat="1">
      <alignment/>
    </xf>
    <xf borderId="2" fillId="0" fontId="2" numFmtId="0" xfId="0" applyAlignment="1" applyBorder="1" applyFont="1">
      <alignment/>
    </xf>
    <xf borderId="0" fillId="0" fontId="2" numFmtId="0" xfId="0" applyAlignment="1" applyFont="1">
      <alignment/>
    </xf>
    <xf borderId="0" fillId="0" fontId="2" numFmtId="0" xfId="0" applyAlignment="1" applyFont="1">
      <alignment/>
    </xf>
    <xf borderId="1" fillId="0" fontId="2" numFmtId="0" xfId="0" applyAlignment="1" applyBorder="1" applyFont="1">
      <alignment/>
    </xf>
    <xf borderId="8" fillId="0" fontId="1" numFmtId="0" xfId="0" applyBorder="1" applyFont="1"/>
    <xf borderId="9" fillId="0" fontId="2" numFmtId="0" xfId="0" applyAlignment="1" applyBorder="1" applyFont="1">
      <alignment horizontal="center"/>
    </xf>
    <xf borderId="5" fillId="0" fontId="2" numFmtId="166" xfId="0" applyAlignment="1" applyBorder="1" applyFont="1" applyNumberFormat="1">
      <alignment/>
    </xf>
    <xf borderId="9" fillId="0" fontId="2" numFmtId="0" xfId="0" applyAlignment="1" applyBorder="1" applyFont="1">
      <alignment/>
    </xf>
    <xf borderId="5" fillId="0" fontId="2" numFmtId="166" xfId="0" applyAlignment="1" applyBorder="1" applyFont="1" applyNumberFormat="1">
      <alignment horizontal="right"/>
    </xf>
    <xf borderId="9" fillId="0" fontId="2" numFmtId="0" xfId="0" applyAlignment="1" applyBorder="1" applyFont="1">
      <alignment horizontal="right"/>
    </xf>
    <xf borderId="1" fillId="0" fontId="2" numFmtId="0" xfId="0" applyAlignment="1" applyBorder="1" applyFont="1">
      <alignment/>
    </xf>
    <xf borderId="9" fillId="0" fontId="1" numFmtId="0" xfId="0" applyBorder="1" applyFont="1"/>
    <xf borderId="9" fillId="0" fontId="2" numFmtId="166" xfId="0" applyAlignment="1" applyBorder="1" applyFont="1" applyNumberFormat="1">
      <alignment/>
    </xf>
    <xf borderId="9" fillId="0" fontId="2" numFmtId="166" xfId="0" applyAlignment="1" applyBorder="1" applyFont="1" applyNumberFormat="1">
      <alignment horizontal="right"/>
    </xf>
    <xf borderId="9" fillId="0" fontId="2" numFmtId="0" xfId="0" applyAlignment="1" applyBorder="1" applyFont="1">
      <alignment/>
    </xf>
    <xf borderId="9" fillId="0" fontId="2" numFmtId="0" xfId="0" applyAlignment="1" applyBorder="1" applyFont="1">
      <alignment horizontal="right"/>
    </xf>
    <xf borderId="10" fillId="0" fontId="2" numFmtId="0" xfId="0" applyAlignment="1" applyBorder="1" applyFont="1">
      <alignment horizontal="center" vertical="center"/>
    </xf>
    <xf borderId="7" fillId="0" fontId="2" numFmtId="165" xfId="0" applyAlignment="1" applyBorder="1" applyFont="1" applyNumberFormat="1">
      <alignment/>
    </xf>
    <xf borderId="2" fillId="0" fontId="2" numFmtId="0" xfId="0" applyAlignment="1" applyBorder="1" applyFont="1">
      <alignment/>
    </xf>
    <xf borderId="10" fillId="0" fontId="1" numFmtId="0" xfId="0" applyBorder="1" applyFont="1"/>
    <xf borderId="7" fillId="0" fontId="2" numFmtId="0" xfId="0" applyAlignment="1" applyBorder="1" applyFont="1">
      <alignment horizontal="center"/>
    </xf>
    <xf borderId="5" fillId="0" fontId="2" numFmtId="0" xfId="0" applyAlignment="1" applyBorder="1" applyFont="1">
      <alignment/>
    </xf>
    <xf borderId="5" fillId="0" fontId="2" numFmtId="0" xfId="0" applyAlignment="1" applyBorder="1" applyFont="1">
      <alignment horizontal="right"/>
    </xf>
    <xf borderId="9" fillId="0" fontId="2" numFmtId="0" xfId="0" applyAlignment="1" applyBorder="1" applyFont="1">
      <alignment/>
    </xf>
    <xf borderId="9" fillId="0" fontId="2" numFmtId="0" xfId="0" applyAlignment="1" applyBorder="1" applyFont="1">
      <alignment horizontal="right"/>
    </xf>
    <xf borderId="10" fillId="0" fontId="2" numFmtId="0" xfId="0" applyAlignment="1" applyBorder="1" applyFont="1">
      <alignment horizontal="center"/>
    </xf>
    <xf borderId="7" fillId="0" fontId="2" numFmtId="166" xfId="0" applyAlignment="1" applyBorder="1" applyFont="1" applyNumberFormat="1">
      <alignment/>
    </xf>
    <xf borderId="0" fillId="0" fontId="1" numFmtId="0" xfId="0" applyAlignment="1" applyFont="1">
      <alignment horizontal="center"/>
    </xf>
    <xf borderId="7" fillId="0" fontId="2" numFmtId="166" xfId="0" applyAlignment="1" applyBorder="1" applyFont="1" applyNumberFormat="1">
      <alignment/>
    </xf>
    <xf borderId="5" fillId="0" fontId="2" numFmtId="0" xfId="0" applyAlignment="1" applyBorder="1" applyFont="1">
      <alignment/>
    </xf>
    <xf borderId="5" fillId="0" fontId="2" numFmtId="0" xfId="0" applyAlignment="1" applyBorder="1" applyFont="1">
      <alignment horizontal="right"/>
    </xf>
    <xf borderId="5" fillId="0" fontId="2" numFmtId="166" xfId="0" applyAlignment="1" applyBorder="1" applyFont="1" applyNumberFormat="1">
      <alignment horizontal="right"/>
    </xf>
    <xf borderId="9" fillId="0" fontId="2" numFmtId="0" xfId="0" applyAlignment="1" applyBorder="1" applyFont="1">
      <alignment/>
    </xf>
    <xf borderId="9" fillId="0" fontId="2" numFmtId="0" xfId="0" applyAlignment="1" applyBorder="1" applyFont="1">
      <alignment horizontal="right"/>
    </xf>
    <xf borderId="9" fillId="0" fontId="2" numFmtId="166" xfId="0" applyAlignment="1" applyBorder="1" applyFont="1" applyNumberFormat="1">
      <alignment horizontal="right"/>
    </xf>
    <xf borderId="9" fillId="0" fontId="2" numFmtId="166" xfId="0" applyAlignment="1" applyBorder="1" applyFont="1" applyNumberFormat="1">
      <alignment/>
    </xf>
    <xf borderId="9" fillId="0" fontId="2" numFmtId="166" xfId="0" applyAlignment="1" applyBorder="1" applyFont="1" applyNumberFormat="1">
      <alignment horizontal="right"/>
    </xf>
    <xf borderId="5" fillId="0" fontId="2" numFmtId="165" xfId="0" applyAlignment="1" applyBorder="1" applyFont="1" applyNumberFormat="1">
      <alignment horizontal="right"/>
    </xf>
    <xf borderId="7" fillId="0" fontId="2" numFmtId="0" xfId="0" applyAlignment="1" applyBorder="1" applyFont="1">
      <alignment/>
    </xf>
    <xf borderId="7" fillId="0" fontId="2" numFmtId="0" xfId="0" applyAlignment="1" applyBorder="1" applyFont="1">
      <alignment/>
    </xf>
    <xf borderId="0" fillId="0" fontId="1" numFmtId="0" xfId="0" applyAlignment="1" applyFont="1">
      <alignment horizontal="center" vertical="center"/>
    </xf>
    <xf borderId="0" fillId="0" fontId="1" numFmtId="166" xfId="0" applyFont="1" applyNumberFormat="1"/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0.14"/>
    <col customWidth="1" min="2" max="2" width="4.71"/>
    <col customWidth="1" min="3" max="3" width="21.43"/>
    <col customWidth="1" min="4" max="7" width="5.0"/>
    <col customWidth="1" min="8" max="8" width="8.57"/>
    <col customWidth="1" min="9" max="9" width="4.71"/>
    <col customWidth="1" min="10" max="10" width="4.86"/>
    <col customWidth="1" min="11" max="11" width="4.71"/>
  </cols>
  <sheetData>
    <row r="1">
      <c r="A1" s="4" t="s">
        <v>0</v>
      </c>
      <c r="B1" s="4" t="s">
        <v>1</v>
      </c>
      <c r="C1" s="4" t="s">
        <v>2</v>
      </c>
      <c r="D1" s="10" t="s">
        <v>3</v>
      </c>
      <c r="E1" s="11"/>
      <c r="F1" s="11"/>
      <c r="G1" s="12"/>
      <c r="H1" s="13" t="s">
        <v>4</v>
      </c>
      <c r="I1" s="14" t="s">
        <v>5</v>
      </c>
      <c r="J1" s="12"/>
      <c r="K1" s="4" t="s">
        <v>6</v>
      </c>
    </row>
    <row r="2">
      <c r="A2" s="15"/>
      <c r="B2" s="15"/>
      <c r="C2" s="15"/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6" t="s">
        <v>15</v>
      </c>
      <c r="J2" s="17" t="s">
        <v>13</v>
      </c>
      <c r="K2" s="15"/>
    </row>
    <row r="3">
      <c r="A3" s="3">
        <v>42736.0</v>
      </c>
      <c r="B3" s="18" t="s">
        <v>7</v>
      </c>
      <c r="C3" s="19"/>
      <c r="D3" s="20"/>
      <c r="E3" s="20"/>
      <c r="F3" s="19"/>
      <c r="G3" s="22"/>
      <c r="H3" s="19"/>
      <c r="I3" s="25" t="str">
        <f t="shared" ref="I3:I157" si="1">IF(H3="","", IF(ISERROR((G3-H3)*E3/(E3+F3)),"",(G3-H3)*E3/(E3+F3)))</f>
        <v/>
      </c>
      <c r="J3" s="28" t="str">
        <f>IF(AND(I3="",I4=""),"",I3+I4)</f>
        <v/>
      </c>
      <c r="K3" s="29"/>
      <c r="L3" s="30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>
      <c r="A4" s="33"/>
      <c r="B4" s="40"/>
      <c r="C4" s="36"/>
      <c r="D4" s="44"/>
      <c r="E4" s="44"/>
      <c r="F4" s="43"/>
      <c r="G4" s="22" t="str">
        <f t="shared" ref="G4:G157" si="2">IF((D4+E4+F4) = 0,"",(D4+E4+F4))</f>
        <v/>
      </c>
      <c r="H4" s="36"/>
      <c r="I4" s="25" t="str">
        <f t="shared" si="1"/>
        <v/>
      </c>
      <c r="J4" s="40"/>
      <c r="K4" s="15"/>
      <c r="L4" s="3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5">
      <c r="A5" s="33"/>
      <c r="B5" s="45" t="s">
        <v>16</v>
      </c>
      <c r="C5" s="36"/>
      <c r="D5" s="36"/>
      <c r="E5" s="36"/>
      <c r="F5" s="36"/>
      <c r="G5" s="22" t="str">
        <f t="shared" si="2"/>
        <v/>
      </c>
      <c r="H5" s="36"/>
      <c r="I5" s="25" t="str">
        <f t="shared" si="1"/>
        <v/>
      </c>
      <c r="J5" s="46" t="str">
        <f>IF(AND(I5="",I6="",I7=""),"",I5+I6+I7)</f>
        <v/>
      </c>
      <c r="K5" s="47"/>
      <c r="L5" s="30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>
      <c r="A6" s="33"/>
      <c r="B6" s="48"/>
      <c r="C6" s="36"/>
      <c r="D6" s="36"/>
      <c r="E6" s="36"/>
      <c r="F6" s="36"/>
      <c r="G6" s="22" t="str">
        <f t="shared" si="2"/>
        <v/>
      </c>
      <c r="H6" s="36"/>
      <c r="I6" s="25" t="str">
        <f t="shared" si="1"/>
        <v/>
      </c>
      <c r="J6" s="48"/>
      <c r="K6" s="33"/>
      <c r="L6" s="30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>
      <c r="A7" s="15"/>
      <c r="B7" s="40"/>
      <c r="C7" s="36"/>
      <c r="D7" s="36"/>
      <c r="E7" s="36"/>
      <c r="F7" s="36"/>
      <c r="G7" s="22" t="str">
        <f t="shared" si="2"/>
        <v/>
      </c>
      <c r="H7" s="36"/>
      <c r="I7" s="25" t="str">
        <f t="shared" si="1"/>
        <v/>
      </c>
      <c r="J7" s="40"/>
      <c r="K7" s="15"/>
      <c r="L7" s="30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>
      <c r="A8" s="3">
        <f>A3+1</f>
        <v>42737</v>
      </c>
      <c r="B8" s="49" t="s">
        <v>7</v>
      </c>
      <c r="C8" s="50"/>
      <c r="D8" s="22"/>
      <c r="E8" s="51"/>
      <c r="F8" s="51"/>
      <c r="G8" s="22" t="str">
        <f t="shared" si="2"/>
        <v/>
      </c>
      <c r="H8" s="51"/>
      <c r="I8" s="25" t="str">
        <f t="shared" si="1"/>
        <v/>
      </c>
      <c r="J8" s="28" t="str">
        <f>IF(AND(I8="",I9=""),"",I8+I9)</f>
        <v/>
      </c>
      <c r="K8" s="29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>
      <c r="A9" s="33"/>
      <c r="B9" s="40"/>
      <c r="C9" s="52"/>
      <c r="D9" s="43"/>
      <c r="E9" s="53"/>
      <c r="F9" s="43"/>
      <c r="G9" s="22" t="str">
        <f t="shared" si="2"/>
        <v/>
      </c>
      <c r="H9" s="53"/>
      <c r="I9" s="25" t="str">
        <f t="shared" si="1"/>
        <v/>
      </c>
      <c r="J9" s="40"/>
      <c r="K9" s="15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>
      <c r="A10" s="33"/>
      <c r="B10" s="54" t="s">
        <v>16</v>
      </c>
      <c r="C10" s="52"/>
      <c r="D10" s="53"/>
      <c r="E10" s="53"/>
      <c r="F10" s="53"/>
      <c r="G10" s="22" t="str">
        <f t="shared" si="2"/>
        <v/>
      </c>
      <c r="H10" s="43"/>
      <c r="I10" s="25" t="str">
        <f t="shared" si="1"/>
        <v/>
      </c>
      <c r="J10" s="46" t="str">
        <f>IF(AND(I10="",I11="",I12=""),"",I10+I11+I12)</f>
        <v/>
      </c>
      <c r="K10" s="47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>
      <c r="A11" s="33"/>
      <c r="B11" s="48"/>
      <c r="C11" s="52"/>
      <c r="D11" s="53"/>
      <c r="E11" s="53"/>
      <c r="F11" s="53"/>
      <c r="G11" s="22" t="str">
        <f t="shared" si="2"/>
        <v/>
      </c>
      <c r="H11" s="43"/>
      <c r="I11" s="25" t="str">
        <f t="shared" si="1"/>
        <v/>
      </c>
      <c r="J11" s="48"/>
      <c r="K11" s="33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>
      <c r="A12" s="15"/>
      <c r="B12" s="40"/>
      <c r="C12" s="52"/>
      <c r="D12" s="43"/>
      <c r="E12" s="53"/>
      <c r="F12" s="43"/>
      <c r="G12" s="22" t="str">
        <f t="shared" si="2"/>
        <v/>
      </c>
      <c r="H12" s="53"/>
      <c r="I12" s="25" t="str">
        <f t="shared" si="1"/>
        <v/>
      </c>
      <c r="J12" s="40"/>
      <c r="K12" s="15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>
      <c r="A13" s="3">
        <f>A8+1</f>
        <v>42738</v>
      </c>
      <c r="B13" s="49" t="s">
        <v>7</v>
      </c>
      <c r="C13" s="50"/>
      <c r="D13" s="22"/>
      <c r="E13" s="51"/>
      <c r="F13" s="51"/>
      <c r="G13" s="22" t="str">
        <f t="shared" si="2"/>
        <v/>
      </c>
      <c r="H13" s="51"/>
      <c r="I13" s="25" t="str">
        <f t="shared" si="1"/>
        <v/>
      </c>
      <c r="J13" s="28" t="str">
        <f>IF(AND(I13="",I14=""),"",I13+I14)</f>
        <v/>
      </c>
      <c r="K13" s="29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>
      <c r="A14" s="33"/>
      <c r="B14" s="40"/>
      <c r="C14" s="52"/>
      <c r="D14" s="43"/>
      <c r="E14" s="53"/>
      <c r="F14" s="43"/>
      <c r="G14" s="22" t="str">
        <f t="shared" si="2"/>
        <v/>
      </c>
      <c r="H14" s="53"/>
      <c r="I14" s="25" t="str">
        <f t="shared" si="1"/>
        <v/>
      </c>
      <c r="J14" s="40"/>
      <c r="K14" s="15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>
      <c r="A15" s="33"/>
      <c r="B15" s="54" t="s">
        <v>16</v>
      </c>
      <c r="C15" s="52"/>
      <c r="D15" s="53"/>
      <c r="E15" s="53"/>
      <c r="F15" s="53"/>
      <c r="G15" s="22" t="str">
        <f t="shared" si="2"/>
        <v/>
      </c>
      <c r="H15" s="43"/>
      <c r="I15" s="25" t="str">
        <f t="shared" si="1"/>
        <v/>
      </c>
      <c r="J15" s="46" t="str">
        <f>IF(AND(I15="",I16="",I17=""),"",I15+I16+I17)</f>
        <v/>
      </c>
      <c r="K15" s="4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>
      <c r="A16" s="33"/>
      <c r="B16" s="48"/>
      <c r="C16" s="52"/>
      <c r="D16" s="53"/>
      <c r="E16" s="53"/>
      <c r="F16" s="53"/>
      <c r="G16" s="22" t="str">
        <f t="shared" si="2"/>
        <v/>
      </c>
      <c r="H16" s="43"/>
      <c r="I16" s="25" t="str">
        <f t="shared" si="1"/>
        <v/>
      </c>
      <c r="J16" s="48"/>
      <c r="K16" s="33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>
      <c r="A17" s="15"/>
      <c r="B17" s="40"/>
      <c r="C17" s="52"/>
      <c r="D17" s="43"/>
      <c r="E17" s="53"/>
      <c r="F17" s="43"/>
      <c r="G17" s="22" t="str">
        <f t="shared" si="2"/>
        <v/>
      </c>
      <c r="H17" s="53"/>
      <c r="I17" s="25" t="str">
        <f t="shared" si="1"/>
        <v/>
      </c>
      <c r="J17" s="40"/>
      <c r="K17" s="15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>
      <c r="A18" s="3">
        <f>A13+1</f>
        <v>42739</v>
      </c>
      <c r="B18" s="49" t="s">
        <v>7</v>
      </c>
      <c r="C18" s="50"/>
      <c r="D18" s="22"/>
      <c r="E18" s="51"/>
      <c r="F18" s="51"/>
      <c r="G18" s="22" t="str">
        <f t="shared" si="2"/>
        <v/>
      </c>
      <c r="H18" s="51"/>
      <c r="I18" s="25" t="str">
        <f t="shared" si="1"/>
        <v/>
      </c>
      <c r="J18" s="28" t="str">
        <f>IF(AND(I18="",I19=""),"",I18+I19)</f>
        <v/>
      </c>
      <c r="K18" s="29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>
      <c r="A19" s="33"/>
      <c r="B19" s="40"/>
      <c r="C19" s="52"/>
      <c r="D19" s="43"/>
      <c r="E19" s="53"/>
      <c r="F19" s="43"/>
      <c r="G19" s="22" t="str">
        <f t="shared" si="2"/>
        <v/>
      </c>
      <c r="H19" s="53"/>
      <c r="I19" s="25" t="str">
        <f t="shared" si="1"/>
        <v/>
      </c>
      <c r="J19" s="40"/>
      <c r="K19" s="15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>
      <c r="A20" s="33"/>
      <c r="B20" s="54" t="s">
        <v>16</v>
      </c>
      <c r="C20" s="52"/>
      <c r="D20" s="53"/>
      <c r="E20" s="53"/>
      <c r="F20" s="53"/>
      <c r="G20" s="22" t="str">
        <f t="shared" si="2"/>
        <v/>
      </c>
      <c r="H20" s="43"/>
      <c r="I20" s="25" t="str">
        <f t="shared" si="1"/>
        <v/>
      </c>
      <c r="J20" s="46" t="str">
        <f>IF(AND(I20="",I21="",I22=""),"",I20+I21+I22)</f>
        <v/>
      </c>
      <c r="K20" s="47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>
      <c r="A21" s="33"/>
      <c r="B21" s="48"/>
      <c r="C21" s="52"/>
      <c r="D21" s="53"/>
      <c r="E21" s="53"/>
      <c r="F21" s="53"/>
      <c r="G21" s="22" t="str">
        <f t="shared" si="2"/>
        <v/>
      </c>
      <c r="H21" s="43"/>
      <c r="I21" s="25" t="str">
        <f t="shared" si="1"/>
        <v/>
      </c>
      <c r="J21" s="48"/>
      <c r="K21" s="33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>
      <c r="A22" s="15"/>
      <c r="B22" s="40"/>
      <c r="C22" s="52"/>
      <c r="D22" s="43"/>
      <c r="E22" s="53"/>
      <c r="F22" s="43"/>
      <c r="G22" s="22" t="str">
        <f t="shared" si="2"/>
        <v/>
      </c>
      <c r="H22" s="53"/>
      <c r="I22" s="25" t="str">
        <f t="shared" si="1"/>
        <v/>
      </c>
      <c r="J22" s="40"/>
      <c r="K22" s="15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>
      <c r="A23" s="3">
        <f>A18+1</f>
        <v>42740</v>
      </c>
      <c r="B23" s="49" t="s">
        <v>7</v>
      </c>
      <c r="C23" s="50"/>
      <c r="D23" s="22"/>
      <c r="E23" s="51"/>
      <c r="F23" s="51"/>
      <c r="G23" s="22" t="str">
        <f t="shared" si="2"/>
        <v/>
      </c>
      <c r="H23" s="51"/>
      <c r="I23" s="25" t="str">
        <f t="shared" si="1"/>
        <v/>
      </c>
      <c r="J23" s="28" t="str">
        <f>IF(AND(I23="",I24=""),"",I23+I24)</f>
        <v/>
      </c>
      <c r="K23" s="29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>
      <c r="A24" s="33"/>
      <c r="B24" s="40"/>
      <c r="C24" s="52"/>
      <c r="D24" s="43"/>
      <c r="E24" s="53"/>
      <c r="F24" s="43"/>
      <c r="G24" s="22" t="str">
        <f t="shared" si="2"/>
        <v/>
      </c>
      <c r="H24" s="53"/>
      <c r="I24" s="25" t="str">
        <f t="shared" si="1"/>
        <v/>
      </c>
      <c r="J24" s="40"/>
      <c r="K24" s="15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>
      <c r="A25" s="33"/>
      <c r="B25" s="54" t="s">
        <v>16</v>
      </c>
      <c r="C25" s="52"/>
      <c r="D25" s="53"/>
      <c r="E25" s="53"/>
      <c r="F25" s="53"/>
      <c r="G25" s="22" t="str">
        <f t="shared" si="2"/>
        <v/>
      </c>
      <c r="H25" s="43"/>
      <c r="I25" s="25" t="str">
        <f t="shared" si="1"/>
        <v/>
      </c>
      <c r="J25" s="46" t="str">
        <f>IF(AND(I25="",I26="",I27=""),"",I25+I26+I27)</f>
        <v/>
      </c>
      <c r="K25" s="47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>
      <c r="A26" s="33"/>
      <c r="B26" s="48"/>
      <c r="C26" s="52"/>
      <c r="D26" s="53"/>
      <c r="E26" s="53"/>
      <c r="F26" s="53"/>
      <c r="G26" s="22" t="str">
        <f t="shared" si="2"/>
        <v/>
      </c>
      <c r="H26" s="43"/>
      <c r="I26" s="25" t="str">
        <f t="shared" si="1"/>
        <v/>
      </c>
      <c r="J26" s="48"/>
      <c r="K26" s="33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>
      <c r="A27" s="15"/>
      <c r="B27" s="40"/>
      <c r="C27" s="52"/>
      <c r="D27" s="43"/>
      <c r="E27" s="53"/>
      <c r="F27" s="43"/>
      <c r="G27" s="22" t="str">
        <f t="shared" si="2"/>
        <v/>
      </c>
      <c r="H27" s="53"/>
      <c r="I27" s="25" t="str">
        <f t="shared" si="1"/>
        <v/>
      </c>
      <c r="J27" s="40"/>
      <c r="K27" s="15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>
      <c r="A28" s="3">
        <f>A23+1</f>
        <v>42741</v>
      </c>
      <c r="B28" s="49" t="s">
        <v>7</v>
      </c>
      <c r="C28" s="50"/>
      <c r="D28" s="22"/>
      <c r="E28" s="51"/>
      <c r="F28" s="51"/>
      <c r="G28" s="22" t="str">
        <f t="shared" si="2"/>
        <v/>
      </c>
      <c r="H28" s="51"/>
      <c r="I28" s="25" t="str">
        <f t="shared" si="1"/>
        <v/>
      </c>
      <c r="J28" s="28" t="str">
        <f>IF(AND(I28="",I29=""),"",I28+I29)</f>
        <v/>
      </c>
      <c r="K28" s="2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>
      <c r="A29" s="33"/>
      <c r="B29" s="40"/>
      <c r="C29" s="52"/>
      <c r="D29" s="43"/>
      <c r="E29" s="53"/>
      <c r="F29" s="43"/>
      <c r="G29" s="22" t="str">
        <f t="shared" si="2"/>
        <v/>
      </c>
      <c r="H29" s="53"/>
      <c r="I29" s="25" t="str">
        <f t="shared" si="1"/>
        <v/>
      </c>
      <c r="J29" s="40"/>
      <c r="K29" s="15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>
      <c r="A30" s="33"/>
      <c r="B30" s="54" t="s">
        <v>16</v>
      </c>
      <c r="C30" s="52"/>
      <c r="D30" s="53"/>
      <c r="E30" s="53"/>
      <c r="F30" s="53"/>
      <c r="G30" s="22" t="str">
        <f t="shared" si="2"/>
        <v/>
      </c>
      <c r="H30" s="43"/>
      <c r="I30" s="25" t="str">
        <f t="shared" si="1"/>
        <v/>
      </c>
      <c r="J30" s="46" t="str">
        <f>IF(AND(I30="",I31="",I32=""),"",I30+I31+I32)</f>
        <v/>
      </c>
      <c r="K30" s="47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>
      <c r="A31" s="33"/>
      <c r="B31" s="48"/>
      <c r="C31" s="52"/>
      <c r="D31" s="53"/>
      <c r="E31" s="53"/>
      <c r="F31" s="53"/>
      <c r="G31" s="22" t="str">
        <f t="shared" si="2"/>
        <v/>
      </c>
      <c r="H31" s="43"/>
      <c r="I31" s="25" t="str">
        <f t="shared" si="1"/>
        <v/>
      </c>
      <c r="J31" s="48"/>
      <c r="K31" s="33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>
      <c r="A32" s="15"/>
      <c r="B32" s="40"/>
      <c r="C32" s="52"/>
      <c r="D32" s="43"/>
      <c r="E32" s="53"/>
      <c r="F32" s="43"/>
      <c r="G32" s="22" t="str">
        <f t="shared" si="2"/>
        <v/>
      </c>
      <c r="H32" s="53"/>
      <c r="I32" s="25" t="str">
        <f t="shared" si="1"/>
        <v/>
      </c>
      <c r="J32" s="40"/>
      <c r="K32" s="15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>
      <c r="A33" s="3">
        <f>A28+1</f>
        <v>42742</v>
      </c>
      <c r="B33" s="49" t="s">
        <v>7</v>
      </c>
      <c r="C33" s="50"/>
      <c r="D33" s="22"/>
      <c r="E33" s="51"/>
      <c r="F33" s="51"/>
      <c r="G33" s="22" t="str">
        <f t="shared" si="2"/>
        <v/>
      </c>
      <c r="H33" s="51"/>
      <c r="I33" s="25" t="str">
        <f t="shared" si="1"/>
        <v/>
      </c>
      <c r="J33" s="28" t="str">
        <f>IF(AND(I33="",I34=""),"",I33+I34)</f>
        <v/>
      </c>
      <c r="K33" s="29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>
      <c r="A34" s="33"/>
      <c r="B34" s="40"/>
      <c r="C34" s="52"/>
      <c r="D34" s="43"/>
      <c r="E34" s="53"/>
      <c r="F34" s="43"/>
      <c r="G34" s="22" t="str">
        <f t="shared" si="2"/>
        <v/>
      </c>
      <c r="H34" s="53"/>
      <c r="I34" s="25" t="str">
        <f t="shared" si="1"/>
        <v/>
      </c>
      <c r="J34" s="40"/>
      <c r="K34" s="15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>
      <c r="A35" s="33"/>
      <c r="B35" s="54" t="s">
        <v>16</v>
      </c>
      <c r="C35" s="52"/>
      <c r="D35" s="53"/>
      <c r="E35" s="53"/>
      <c r="F35" s="53"/>
      <c r="G35" s="22" t="str">
        <f t="shared" si="2"/>
        <v/>
      </c>
      <c r="H35" s="43"/>
      <c r="I35" s="25" t="str">
        <f t="shared" si="1"/>
        <v/>
      </c>
      <c r="J35" s="46" t="str">
        <f>IF(AND(I35="",I36="",I37=""),"",I35+I36+I37)</f>
        <v/>
      </c>
      <c r="K35" s="47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>
      <c r="A36" s="33"/>
      <c r="B36" s="48"/>
      <c r="C36" s="52"/>
      <c r="D36" s="53"/>
      <c r="E36" s="53"/>
      <c r="F36" s="53"/>
      <c r="G36" s="22" t="str">
        <f t="shared" si="2"/>
        <v/>
      </c>
      <c r="H36" s="43"/>
      <c r="I36" s="25" t="str">
        <f t="shared" si="1"/>
        <v/>
      </c>
      <c r="J36" s="48"/>
      <c r="K36" s="33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>
      <c r="A37" s="15"/>
      <c r="B37" s="40"/>
      <c r="C37" s="52"/>
      <c r="D37" s="43"/>
      <c r="E37" s="53"/>
      <c r="F37" s="43"/>
      <c r="G37" s="22" t="str">
        <f t="shared" si="2"/>
        <v/>
      </c>
      <c r="H37" s="53"/>
      <c r="I37" s="25" t="str">
        <f t="shared" si="1"/>
        <v/>
      </c>
      <c r="J37" s="40"/>
      <c r="K37" s="15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>
      <c r="A38" s="3">
        <f>A33+1</f>
        <v>42743</v>
      </c>
      <c r="B38" s="49" t="s">
        <v>7</v>
      </c>
      <c r="C38" s="50"/>
      <c r="D38" s="22"/>
      <c r="E38" s="51"/>
      <c r="F38" s="51"/>
      <c r="G38" s="22" t="str">
        <f t="shared" si="2"/>
        <v/>
      </c>
      <c r="H38" s="51"/>
      <c r="I38" s="25" t="str">
        <f t="shared" si="1"/>
        <v/>
      </c>
      <c r="J38" s="28" t="str">
        <f>IF(AND(I38="",I39=""),"",I38+I39)</f>
        <v/>
      </c>
      <c r="K38" s="29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>
      <c r="A39" s="33"/>
      <c r="B39" s="40"/>
      <c r="C39" s="52"/>
      <c r="D39" s="43"/>
      <c r="E39" s="53"/>
      <c r="F39" s="43"/>
      <c r="G39" s="22" t="str">
        <f t="shared" si="2"/>
        <v/>
      </c>
      <c r="H39" s="53"/>
      <c r="I39" s="25" t="str">
        <f t="shared" si="1"/>
        <v/>
      </c>
      <c r="J39" s="40"/>
      <c r="K39" s="15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>
      <c r="A40" s="33"/>
      <c r="B40" s="54" t="s">
        <v>16</v>
      </c>
      <c r="C40" s="52"/>
      <c r="D40" s="53"/>
      <c r="E40" s="53"/>
      <c r="F40" s="53"/>
      <c r="G40" s="22" t="str">
        <f t="shared" si="2"/>
        <v/>
      </c>
      <c r="H40" s="43"/>
      <c r="I40" s="25" t="str">
        <f t="shared" si="1"/>
        <v/>
      </c>
      <c r="J40" s="46" t="str">
        <f>IF(AND(I40="",I41="",I42=""),"",I40+I41+I42)</f>
        <v/>
      </c>
      <c r="K40" s="47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>
      <c r="A41" s="33"/>
      <c r="B41" s="48"/>
      <c r="C41" s="52"/>
      <c r="D41" s="53"/>
      <c r="E41" s="53"/>
      <c r="F41" s="53"/>
      <c r="G41" s="22" t="str">
        <f t="shared" si="2"/>
        <v/>
      </c>
      <c r="H41" s="43"/>
      <c r="I41" s="25" t="str">
        <f t="shared" si="1"/>
        <v/>
      </c>
      <c r="J41" s="48"/>
      <c r="K41" s="33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>
      <c r="A42" s="15"/>
      <c r="B42" s="40"/>
      <c r="C42" s="52"/>
      <c r="D42" s="43"/>
      <c r="E42" s="53"/>
      <c r="F42" s="43"/>
      <c r="G42" s="22" t="str">
        <f t="shared" si="2"/>
        <v/>
      </c>
      <c r="H42" s="53"/>
      <c r="I42" s="25" t="str">
        <f t="shared" si="1"/>
        <v/>
      </c>
      <c r="J42" s="40"/>
      <c r="K42" s="15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>
      <c r="A43" s="3">
        <f>A38+1</f>
        <v>42744</v>
      </c>
      <c r="B43" s="49" t="s">
        <v>7</v>
      </c>
      <c r="C43" s="50"/>
      <c r="D43" s="22"/>
      <c r="E43" s="51"/>
      <c r="F43" s="51"/>
      <c r="G43" s="22" t="str">
        <f t="shared" si="2"/>
        <v/>
      </c>
      <c r="H43" s="51"/>
      <c r="I43" s="25" t="str">
        <f t="shared" si="1"/>
        <v/>
      </c>
      <c r="J43" s="28" t="str">
        <f>IF(AND(I43="",I44=""),"",I43+I44)</f>
        <v/>
      </c>
      <c r="K43" s="29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>
      <c r="A44" s="33"/>
      <c r="B44" s="40"/>
      <c r="C44" s="52"/>
      <c r="D44" s="43"/>
      <c r="E44" s="53"/>
      <c r="F44" s="43"/>
      <c r="G44" s="22" t="str">
        <f t="shared" si="2"/>
        <v/>
      </c>
      <c r="H44" s="53"/>
      <c r="I44" s="25" t="str">
        <f t="shared" si="1"/>
        <v/>
      </c>
      <c r="J44" s="40"/>
      <c r="K44" s="15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>
      <c r="A45" s="33"/>
      <c r="B45" s="54" t="s">
        <v>16</v>
      </c>
      <c r="C45" s="52"/>
      <c r="D45" s="53"/>
      <c r="E45" s="53"/>
      <c r="F45" s="53"/>
      <c r="G45" s="22" t="str">
        <f t="shared" si="2"/>
        <v/>
      </c>
      <c r="H45" s="43"/>
      <c r="I45" s="25" t="str">
        <f t="shared" si="1"/>
        <v/>
      </c>
      <c r="J45" s="46" t="str">
        <f>IF(AND(I45="",I46="",I47=""),"",I45+I46+I47)</f>
        <v/>
      </c>
      <c r="K45" s="47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>
      <c r="A46" s="33"/>
      <c r="B46" s="48"/>
      <c r="C46" s="52"/>
      <c r="D46" s="53"/>
      <c r="E46" s="53"/>
      <c r="F46" s="53"/>
      <c r="G46" s="22" t="str">
        <f t="shared" si="2"/>
        <v/>
      </c>
      <c r="H46" s="43"/>
      <c r="I46" s="25" t="str">
        <f t="shared" si="1"/>
        <v/>
      </c>
      <c r="J46" s="48"/>
      <c r="K46" s="33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>
      <c r="A47" s="15"/>
      <c r="B47" s="40"/>
      <c r="C47" s="52"/>
      <c r="D47" s="43"/>
      <c r="E47" s="53"/>
      <c r="F47" s="43"/>
      <c r="G47" s="22" t="str">
        <f t="shared" si="2"/>
        <v/>
      </c>
      <c r="H47" s="53"/>
      <c r="I47" s="25" t="str">
        <f t="shared" si="1"/>
        <v/>
      </c>
      <c r="J47" s="40"/>
      <c r="K47" s="15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>
      <c r="A48" s="3">
        <f>A43+1</f>
        <v>42745</v>
      </c>
      <c r="B48" s="49" t="s">
        <v>7</v>
      </c>
      <c r="C48" s="50"/>
      <c r="D48" s="22"/>
      <c r="E48" s="51"/>
      <c r="F48" s="51"/>
      <c r="G48" s="22" t="str">
        <f t="shared" si="2"/>
        <v/>
      </c>
      <c r="H48" s="51"/>
      <c r="I48" s="25" t="str">
        <f t="shared" si="1"/>
        <v/>
      </c>
      <c r="J48" s="28" t="str">
        <f>IF(AND(I48="",I49=""),"",I48+I49)</f>
        <v/>
      </c>
      <c r="K48" s="29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>
      <c r="A49" s="33"/>
      <c r="B49" s="40"/>
      <c r="C49" s="52"/>
      <c r="D49" s="43"/>
      <c r="E49" s="53"/>
      <c r="F49" s="43"/>
      <c r="G49" s="22" t="str">
        <f t="shared" si="2"/>
        <v/>
      </c>
      <c r="H49" s="53"/>
      <c r="I49" s="25" t="str">
        <f t="shared" si="1"/>
        <v/>
      </c>
      <c r="J49" s="40"/>
      <c r="K49" s="15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>
      <c r="A50" s="33"/>
      <c r="B50" s="54" t="s">
        <v>16</v>
      </c>
      <c r="C50" s="52"/>
      <c r="D50" s="53"/>
      <c r="E50" s="53"/>
      <c r="F50" s="53"/>
      <c r="G50" s="22" t="str">
        <f t="shared" si="2"/>
        <v/>
      </c>
      <c r="H50" s="43"/>
      <c r="I50" s="25" t="str">
        <f t="shared" si="1"/>
        <v/>
      </c>
      <c r="J50" s="46" t="str">
        <f>IF(AND(I50="",I51="",I52=""),"",I50+I51+I52)</f>
        <v/>
      </c>
      <c r="K50" s="47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>
      <c r="A51" s="33"/>
      <c r="B51" s="48"/>
      <c r="C51" s="52"/>
      <c r="D51" s="53"/>
      <c r="E51" s="53"/>
      <c r="F51" s="53"/>
      <c r="G51" s="22" t="str">
        <f t="shared" si="2"/>
        <v/>
      </c>
      <c r="H51" s="43"/>
      <c r="I51" s="25" t="str">
        <f t="shared" si="1"/>
        <v/>
      </c>
      <c r="J51" s="48"/>
      <c r="K51" s="33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>
      <c r="A52" s="15"/>
      <c r="B52" s="40"/>
      <c r="C52" s="52"/>
      <c r="D52" s="43"/>
      <c r="E52" s="53"/>
      <c r="F52" s="43"/>
      <c r="G52" s="22" t="str">
        <f t="shared" si="2"/>
        <v/>
      </c>
      <c r="H52" s="53"/>
      <c r="I52" s="25" t="str">
        <f t="shared" si="1"/>
        <v/>
      </c>
      <c r="J52" s="40"/>
      <c r="K52" s="15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>
      <c r="A53" s="3">
        <f>A48+1</f>
        <v>42746</v>
      </c>
      <c r="B53" s="49" t="s">
        <v>7</v>
      </c>
      <c r="C53" s="50"/>
      <c r="D53" s="22"/>
      <c r="E53" s="51"/>
      <c r="F53" s="51"/>
      <c r="G53" s="22" t="str">
        <f t="shared" si="2"/>
        <v/>
      </c>
      <c r="H53" s="51"/>
      <c r="I53" s="25" t="str">
        <f t="shared" si="1"/>
        <v/>
      </c>
      <c r="J53" s="28" t="str">
        <f>IF(AND(I53="",I54=""),"",I53+I54)</f>
        <v/>
      </c>
      <c r="K53" s="29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>
      <c r="A54" s="33"/>
      <c r="B54" s="40"/>
      <c r="C54" s="52"/>
      <c r="D54" s="43"/>
      <c r="E54" s="53"/>
      <c r="F54" s="43"/>
      <c r="G54" s="22" t="str">
        <f t="shared" si="2"/>
        <v/>
      </c>
      <c r="H54" s="53"/>
      <c r="I54" s="25" t="str">
        <f t="shared" si="1"/>
        <v/>
      </c>
      <c r="J54" s="40"/>
      <c r="K54" s="15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>
      <c r="A55" s="33"/>
      <c r="B55" s="54" t="s">
        <v>16</v>
      </c>
      <c r="C55" s="52"/>
      <c r="D55" s="53"/>
      <c r="E55" s="53"/>
      <c r="F55" s="53"/>
      <c r="G55" s="22" t="str">
        <f t="shared" si="2"/>
        <v/>
      </c>
      <c r="H55" s="43"/>
      <c r="I55" s="25" t="str">
        <f t="shared" si="1"/>
        <v/>
      </c>
      <c r="J55" s="46" t="str">
        <f>IF(AND(I55="",I56="",I57=""),"",I55+I56+I57)</f>
        <v/>
      </c>
      <c r="K55" s="47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>
      <c r="A56" s="33"/>
      <c r="B56" s="48"/>
      <c r="C56" s="52"/>
      <c r="D56" s="53"/>
      <c r="E56" s="53"/>
      <c r="F56" s="53"/>
      <c r="G56" s="22" t="str">
        <f t="shared" si="2"/>
        <v/>
      </c>
      <c r="H56" s="43"/>
      <c r="I56" s="25" t="str">
        <f t="shared" si="1"/>
        <v/>
      </c>
      <c r="J56" s="48"/>
      <c r="K56" s="33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>
      <c r="A57" s="15"/>
      <c r="B57" s="40"/>
      <c r="C57" s="52"/>
      <c r="D57" s="43"/>
      <c r="E57" s="53"/>
      <c r="F57" s="43"/>
      <c r="G57" s="22" t="str">
        <f t="shared" si="2"/>
        <v/>
      </c>
      <c r="H57" s="53"/>
      <c r="I57" s="25" t="str">
        <f t="shared" si="1"/>
        <v/>
      </c>
      <c r="J57" s="40"/>
      <c r="K57" s="15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>
      <c r="A58" s="3">
        <f>A53+1</f>
        <v>42747</v>
      </c>
      <c r="B58" s="49" t="s">
        <v>7</v>
      </c>
      <c r="C58" s="50"/>
      <c r="D58" s="22"/>
      <c r="E58" s="51"/>
      <c r="F58" s="51"/>
      <c r="G58" s="22" t="str">
        <f t="shared" si="2"/>
        <v/>
      </c>
      <c r="H58" s="51"/>
      <c r="I58" s="25" t="str">
        <f t="shared" si="1"/>
        <v/>
      </c>
      <c r="J58" s="28" t="str">
        <f>IF(AND(I58="",I59=""),"",I58+I59)</f>
        <v/>
      </c>
      <c r="K58" s="29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>
      <c r="A59" s="33"/>
      <c r="B59" s="40"/>
      <c r="C59" s="52"/>
      <c r="D59" s="43"/>
      <c r="E59" s="53"/>
      <c r="F59" s="43"/>
      <c r="G59" s="22" t="str">
        <f t="shared" si="2"/>
        <v/>
      </c>
      <c r="H59" s="53"/>
      <c r="I59" s="25" t="str">
        <f t="shared" si="1"/>
        <v/>
      </c>
      <c r="J59" s="40"/>
      <c r="K59" s="15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>
      <c r="A60" s="33"/>
      <c r="B60" s="54" t="s">
        <v>16</v>
      </c>
      <c r="C60" s="52"/>
      <c r="D60" s="53"/>
      <c r="E60" s="53"/>
      <c r="F60" s="53"/>
      <c r="G60" s="22" t="str">
        <f t="shared" si="2"/>
        <v/>
      </c>
      <c r="H60" s="43"/>
      <c r="I60" s="25" t="str">
        <f t="shared" si="1"/>
        <v/>
      </c>
      <c r="J60" s="46" t="str">
        <f>IF(AND(I60="",I61="",I62=""),"",I60+I61+I62)</f>
        <v/>
      </c>
      <c r="K60" s="47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>
      <c r="A61" s="33"/>
      <c r="B61" s="48"/>
      <c r="C61" s="52"/>
      <c r="D61" s="53"/>
      <c r="E61" s="53"/>
      <c r="F61" s="53"/>
      <c r="G61" s="22" t="str">
        <f t="shared" si="2"/>
        <v/>
      </c>
      <c r="H61" s="43"/>
      <c r="I61" s="25" t="str">
        <f t="shared" si="1"/>
        <v/>
      </c>
      <c r="J61" s="48"/>
      <c r="K61" s="33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>
      <c r="A62" s="15"/>
      <c r="B62" s="40"/>
      <c r="C62" s="52"/>
      <c r="D62" s="43"/>
      <c r="E62" s="53"/>
      <c r="F62" s="43"/>
      <c r="G62" s="22" t="str">
        <f t="shared" si="2"/>
        <v/>
      </c>
      <c r="H62" s="53"/>
      <c r="I62" s="25" t="str">
        <f t="shared" si="1"/>
        <v/>
      </c>
      <c r="J62" s="40"/>
      <c r="K62" s="15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>
      <c r="A63" s="3">
        <f>A58+1</f>
        <v>42748</v>
      </c>
      <c r="B63" s="49" t="s">
        <v>7</v>
      </c>
      <c r="C63" s="50"/>
      <c r="D63" s="22"/>
      <c r="E63" s="51"/>
      <c r="F63" s="51"/>
      <c r="G63" s="22" t="str">
        <f t="shared" si="2"/>
        <v/>
      </c>
      <c r="H63" s="51"/>
      <c r="I63" s="25" t="str">
        <f t="shared" si="1"/>
        <v/>
      </c>
      <c r="J63" s="28" t="str">
        <f>IF(AND(I63="",I64=""),"",I63+I64)</f>
        <v/>
      </c>
      <c r="K63" s="29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>
      <c r="A64" s="33"/>
      <c r="B64" s="40"/>
      <c r="C64" s="52"/>
      <c r="D64" s="43"/>
      <c r="E64" s="53"/>
      <c r="F64" s="43"/>
      <c r="G64" s="22" t="str">
        <f t="shared" si="2"/>
        <v/>
      </c>
      <c r="H64" s="53"/>
      <c r="I64" s="25" t="str">
        <f t="shared" si="1"/>
        <v/>
      </c>
      <c r="J64" s="40"/>
      <c r="K64" s="15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>
      <c r="A65" s="33"/>
      <c r="B65" s="54" t="s">
        <v>16</v>
      </c>
      <c r="C65" s="52"/>
      <c r="D65" s="53"/>
      <c r="E65" s="53"/>
      <c r="F65" s="53"/>
      <c r="G65" s="22" t="str">
        <f t="shared" si="2"/>
        <v/>
      </c>
      <c r="H65" s="43"/>
      <c r="I65" s="25" t="str">
        <f t="shared" si="1"/>
        <v/>
      </c>
      <c r="J65" s="46" t="str">
        <f>IF(AND(I65="",I66="",I67=""),"",I65+I66+I67)</f>
        <v/>
      </c>
      <c r="K65" s="47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>
      <c r="A66" s="33"/>
      <c r="B66" s="48"/>
      <c r="C66" s="52"/>
      <c r="D66" s="53"/>
      <c r="E66" s="53"/>
      <c r="F66" s="53"/>
      <c r="G66" s="22" t="str">
        <f t="shared" si="2"/>
        <v/>
      </c>
      <c r="H66" s="43"/>
      <c r="I66" s="25" t="str">
        <f t="shared" si="1"/>
        <v/>
      </c>
      <c r="J66" s="48"/>
      <c r="K66" s="33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>
      <c r="A67" s="15"/>
      <c r="B67" s="40"/>
      <c r="C67" s="52"/>
      <c r="D67" s="43"/>
      <c r="E67" s="53"/>
      <c r="F67" s="43"/>
      <c r="G67" s="22" t="str">
        <f t="shared" si="2"/>
        <v/>
      </c>
      <c r="H67" s="53"/>
      <c r="I67" s="25" t="str">
        <f t="shared" si="1"/>
        <v/>
      </c>
      <c r="J67" s="40"/>
      <c r="K67" s="15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>
      <c r="A68" s="3">
        <f>A63+1</f>
        <v>42749</v>
      </c>
      <c r="B68" s="49" t="s">
        <v>7</v>
      </c>
      <c r="C68" s="50"/>
      <c r="D68" s="22"/>
      <c r="E68" s="51"/>
      <c r="F68" s="51"/>
      <c r="G68" s="22" t="str">
        <f t="shared" si="2"/>
        <v/>
      </c>
      <c r="H68" s="51"/>
      <c r="I68" s="25" t="str">
        <f t="shared" si="1"/>
        <v/>
      </c>
      <c r="J68" s="28" t="str">
        <f>IF(AND(I68="",I69=""),"",I68+I69)</f>
        <v/>
      </c>
      <c r="K68" s="29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>
      <c r="A69" s="33"/>
      <c r="B69" s="40"/>
      <c r="C69" s="52"/>
      <c r="D69" s="43"/>
      <c r="E69" s="53"/>
      <c r="F69" s="43"/>
      <c r="G69" s="22" t="str">
        <f t="shared" si="2"/>
        <v/>
      </c>
      <c r="H69" s="53"/>
      <c r="I69" s="25" t="str">
        <f t="shared" si="1"/>
        <v/>
      </c>
      <c r="J69" s="40"/>
      <c r="K69" s="15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>
      <c r="A70" s="33"/>
      <c r="B70" s="54" t="s">
        <v>16</v>
      </c>
      <c r="C70" s="52"/>
      <c r="D70" s="53"/>
      <c r="E70" s="53"/>
      <c r="F70" s="53"/>
      <c r="G70" s="22" t="str">
        <f t="shared" si="2"/>
        <v/>
      </c>
      <c r="H70" s="43"/>
      <c r="I70" s="25" t="str">
        <f t="shared" si="1"/>
        <v/>
      </c>
      <c r="J70" s="46" t="str">
        <f>IF(AND(I70="",I71="",I72=""),"",I70+I71+I72)</f>
        <v/>
      </c>
      <c r="K70" s="47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>
      <c r="A71" s="33"/>
      <c r="B71" s="48"/>
      <c r="C71" s="52"/>
      <c r="D71" s="53"/>
      <c r="E71" s="53"/>
      <c r="F71" s="53"/>
      <c r="G71" s="22" t="str">
        <f t="shared" si="2"/>
        <v/>
      </c>
      <c r="H71" s="43"/>
      <c r="I71" s="25" t="str">
        <f t="shared" si="1"/>
        <v/>
      </c>
      <c r="J71" s="48"/>
      <c r="K71" s="33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>
      <c r="A72" s="15"/>
      <c r="B72" s="40"/>
      <c r="C72" s="52"/>
      <c r="D72" s="43"/>
      <c r="E72" s="53"/>
      <c r="F72" s="43"/>
      <c r="G72" s="22" t="str">
        <f t="shared" si="2"/>
        <v/>
      </c>
      <c r="H72" s="53"/>
      <c r="I72" s="25" t="str">
        <f t="shared" si="1"/>
        <v/>
      </c>
      <c r="J72" s="40"/>
      <c r="K72" s="15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>
      <c r="A73" s="3">
        <f>A68+1</f>
        <v>42750</v>
      </c>
      <c r="B73" s="49" t="s">
        <v>7</v>
      </c>
      <c r="C73" s="50"/>
      <c r="D73" s="22"/>
      <c r="E73" s="51"/>
      <c r="F73" s="51"/>
      <c r="G73" s="22" t="str">
        <f t="shared" si="2"/>
        <v/>
      </c>
      <c r="H73" s="51"/>
      <c r="I73" s="25" t="str">
        <f t="shared" si="1"/>
        <v/>
      </c>
      <c r="J73" s="28" t="str">
        <f>IF(AND(I73="",I74=""),"",I73+I74)</f>
        <v/>
      </c>
      <c r="K73" s="29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>
      <c r="A74" s="33"/>
      <c r="B74" s="40"/>
      <c r="C74" s="52"/>
      <c r="D74" s="43"/>
      <c r="E74" s="53"/>
      <c r="F74" s="43"/>
      <c r="G74" s="22" t="str">
        <f t="shared" si="2"/>
        <v/>
      </c>
      <c r="H74" s="53"/>
      <c r="I74" s="25" t="str">
        <f t="shared" si="1"/>
        <v/>
      </c>
      <c r="J74" s="40"/>
      <c r="K74" s="15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>
      <c r="A75" s="33"/>
      <c r="B75" s="54" t="s">
        <v>16</v>
      </c>
      <c r="C75" s="52"/>
      <c r="D75" s="53"/>
      <c r="E75" s="53"/>
      <c r="F75" s="53"/>
      <c r="G75" s="22" t="str">
        <f t="shared" si="2"/>
        <v/>
      </c>
      <c r="H75" s="43"/>
      <c r="I75" s="25" t="str">
        <f t="shared" si="1"/>
        <v/>
      </c>
      <c r="J75" s="46" t="str">
        <f>IF(AND(I75="",I76="",I77=""),"",I75+I76+I77)</f>
        <v/>
      </c>
      <c r="K75" s="47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>
      <c r="A76" s="33"/>
      <c r="B76" s="48"/>
      <c r="C76" s="52"/>
      <c r="D76" s="53"/>
      <c r="E76" s="53"/>
      <c r="F76" s="53"/>
      <c r="G76" s="22" t="str">
        <f t="shared" si="2"/>
        <v/>
      </c>
      <c r="H76" s="43"/>
      <c r="I76" s="25" t="str">
        <f t="shared" si="1"/>
        <v/>
      </c>
      <c r="J76" s="48"/>
      <c r="K76" s="33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>
      <c r="A77" s="15"/>
      <c r="B77" s="40"/>
      <c r="C77" s="52"/>
      <c r="D77" s="43"/>
      <c r="E77" s="53"/>
      <c r="F77" s="43"/>
      <c r="G77" s="22" t="str">
        <f t="shared" si="2"/>
        <v/>
      </c>
      <c r="H77" s="53"/>
      <c r="I77" s="25" t="str">
        <f t="shared" si="1"/>
        <v/>
      </c>
      <c r="J77" s="40"/>
      <c r="K77" s="15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>
      <c r="A78" s="3">
        <f>A73+1</f>
        <v>42751</v>
      </c>
      <c r="B78" s="49" t="s">
        <v>7</v>
      </c>
      <c r="C78" s="50"/>
      <c r="D78" s="22"/>
      <c r="E78" s="51"/>
      <c r="F78" s="51"/>
      <c r="G78" s="22" t="str">
        <f t="shared" si="2"/>
        <v/>
      </c>
      <c r="H78" s="51"/>
      <c r="I78" s="25" t="str">
        <f t="shared" si="1"/>
        <v/>
      </c>
      <c r="J78" s="28" t="str">
        <f>IF(AND(I78="",I79=""),"",I78+I79)</f>
        <v/>
      </c>
      <c r="K78" s="29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>
      <c r="A79" s="33"/>
      <c r="B79" s="40"/>
      <c r="C79" s="52"/>
      <c r="D79" s="43"/>
      <c r="E79" s="53"/>
      <c r="F79" s="43"/>
      <c r="G79" s="22" t="str">
        <f t="shared" si="2"/>
        <v/>
      </c>
      <c r="H79" s="53"/>
      <c r="I79" s="25" t="str">
        <f t="shared" si="1"/>
        <v/>
      </c>
      <c r="J79" s="40"/>
      <c r="K79" s="15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>
      <c r="A80" s="33"/>
      <c r="B80" s="54" t="s">
        <v>16</v>
      </c>
      <c r="C80" s="52"/>
      <c r="D80" s="53"/>
      <c r="E80" s="53"/>
      <c r="F80" s="53"/>
      <c r="G80" s="22" t="str">
        <f t="shared" si="2"/>
        <v/>
      </c>
      <c r="H80" s="43"/>
      <c r="I80" s="25" t="str">
        <f t="shared" si="1"/>
        <v/>
      </c>
      <c r="J80" s="46" t="str">
        <f>IF(AND(I80="",I81="",I82=""),"",I80+I81+I82)</f>
        <v/>
      </c>
      <c r="K80" s="47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>
      <c r="A81" s="33"/>
      <c r="B81" s="48"/>
      <c r="C81" s="52"/>
      <c r="D81" s="53"/>
      <c r="E81" s="53"/>
      <c r="F81" s="53"/>
      <c r="G81" s="22" t="str">
        <f t="shared" si="2"/>
        <v/>
      </c>
      <c r="H81" s="43"/>
      <c r="I81" s="25" t="str">
        <f t="shared" si="1"/>
        <v/>
      </c>
      <c r="J81" s="48"/>
      <c r="K81" s="33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>
      <c r="A82" s="15"/>
      <c r="B82" s="40"/>
      <c r="C82" s="52"/>
      <c r="D82" s="43"/>
      <c r="E82" s="53"/>
      <c r="F82" s="43"/>
      <c r="G82" s="22" t="str">
        <f t="shared" si="2"/>
        <v/>
      </c>
      <c r="H82" s="53"/>
      <c r="I82" s="25" t="str">
        <f t="shared" si="1"/>
        <v/>
      </c>
      <c r="J82" s="40"/>
      <c r="K82" s="15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>
      <c r="A83" s="3">
        <f>A78+1</f>
        <v>42752</v>
      </c>
      <c r="B83" s="18" t="s">
        <v>7</v>
      </c>
      <c r="C83" s="19"/>
      <c r="D83" s="20"/>
      <c r="E83" s="20"/>
      <c r="F83" s="19"/>
      <c r="G83" s="22" t="str">
        <f t="shared" si="2"/>
        <v/>
      </c>
      <c r="H83" s="19"/>
      <c r="I83" s="25" t="str">
        <f t="shared" si="1"/>
        <v/>
      </c>
      <c r="J83" s="28" t="str">
        <f>IF(AND(I83="",I84=""),"",I83+I84)</f>
        <v/>
      </c>
      <c r="K83" s="29"/>
      <c r="L83" s="30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>
      <c r="A84" s="33"/>
      <c r="B84" s="40"/>
      <c r="C84" s="36"/>
      <c r="D84" s="44"/>
      <c r="E84" s="44"/>
      <c r="F84" s="43"/>
      <c r="G84" s="22" t="str">
        <f t="shared" si="2"/>
        <v/>
      </c>
      <c r="H84" s="36"/>
      <c r="I84" s="25" t="str">
        <f t="shared" si="1"/>
        <v/>
      </c>
      <c r="J84" s="40"/>
      <c r="K84" s="15"/>
      <c r="L84" s="30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>
      <c r="A85" s="33"/>
      <c r="B85" s="45" t="s">
        <v>16</v>
      </c>
      <c r="C85" s="36"/>
      <c r="D85" s="36"/>
      <c r="E85" s="36"/>
      <c r="F85" s="36"/>
      <c r="G85" s="22" t="str">
        <f t="shared" si="2"/>
        <v/>
      </c>
      <c r="H85" s="36"/>
      <c r="I85" s="25" t="str">
        <f t="shared" si="1"/>
        <v/>
      </c>
      <c r="J85" s="46" t="str">
        <f>IF(AND(I85="",I86="",I87=""),"",I85+I86+I87)</f>
        <v/>
      </c>
      <c r="K85" s="47"/>
      <c r="L85" s="30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>
      <c r="A86" s="33"/>
      <c r="B86" s="48"/>
      <c r="C86" s="36"/>
      <c r="D86" s="36"/>
      <c r="E86" s="36"/>
      <c r="F86" s="36"/>
      <c r="G86" s="22" t="str">
        <f t="shared" si="2"/>
        <v/>
      </c>
      <c r="H86" s="36"/>
      <c r="I86" s="25" t="str">
        <f t="shared" si="1"/>
        <v/>
      </c>
      <c r="J86" s="48"/>
      <c r="K86" s="33"/>
      <c r="L86" s="30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>
      <c r="A87" s="15"/>
      <c r="B87" s="40"/>
      <c r="C87" s="36"/>
      <c r="D87" s="36"/>
      <c r="E87" s="36"/>
      <c r="F87" s="36"/>
      <c r="G87" s="22" t="str">
        <f t="shared" si="2"/>
        <v/>
      </c>
      <c r="H87" s="36"/>
      <c r="I87" s="25" t="str">
        <f t="shared" si="1"/>
        <v/>
      </c>
      <c r="J87" s="40"/>
      <c r="K87" s="15"/>
      <c r="L87" s="30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>
      <c r="A88" s="3">
        <f>A83+1</f>
        <v>42753</v>
      </c>
      <c r="B88" s="49" t="s">
        <v>7</v>
      </c>
      <c r="C88" s="50"/>
      <c r="D88" s="22"/>
      <c r="E88" s="51"/>
      <c r="F88" s="51"/>
      <c r="G88" s="22" t="str">
        <f t="shared" si="2"/>
        <v/>
      </c>
      <c r="H88" s="51"/>
      <c r="I88" s="25" t="str">
        <f t="shared" si="1"/>
        <v/>
      </c>
      <c r="J88" s="28" t="str">
        <f>IF(AND(I88="",I89=""),"",I88+I89)</f>
        <v/>
      </c>
      <c r="K88" s="29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>
      <c r="A89" s="33"/>
      <c r="B89" s="40"/>
      <c r="C89" s="52"/>
      <c r="D89" s="43"/>
      <c r="E89" s="53"/>
      <c r="F89" s="43"/>
      <c r="G89" s="22" t="str">
        <f t="shared" si="2"/>
        <v/>
      </c>
      <c r="H89" s="53"/>
      <c r="I89" s="25" t="str">
        <f t="shared" si="1"/>
        <v/>
      </c>
      <c r="J89" s="40"/>
      <c r="K89" s="15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>
      <c r="A90" s="33"/>
      <c r="B90" s="54" t="s">
        <v>16</v>
      </c>
      <c r="C90" s="52"/>
      <c r="D90" s="53"/>
      <c r="E90" s="53"/>
      <c r="F90" s="53"/>
      <c r="G90" s="22" t="str">
        <f t="shared" si="2"/>
        <v/>
      </c>
      <c r="H90" s="43"/>
      <c r="I90" s="25" t="str">
        <f t="shared" si="1"/>
        <v/>
      </c>
      <c r="J90" s="46" t="str">
        <f>IF(AND(I90="",I91="",I92=""),"",I90+I91+I92)</f>
        <v/>
      </c>
      <c r="K90" s="47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>
      <c r="A91" s="33"/>
      <c r="B91" s="48"/>
      <c r="C91" s="52"/>
      <c r="D91" s="53"/>
      <c r="E91" s="53"/>
      <c r="F91" s="53"/>
      <c r="G91" s="22" t="str">
        <f t="shared" si="2"/>
        <v/>
      </c>
      <c r="H91" s="43"/>
      <c r="I91" s="25" t="str">
        <f t="shared" si="1"/>
        <v/>
      </c>
      <c r="J91" s="48"/>
      <c r="K91" s="33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>
      <c r="A92" s="15"/>
      <c r="B92" s="40"/>
      <c r="C92" s="52"/>
      <c r="D92" s="43"/>
      <c r="E92" s="53"/>
      <c r="F92" s="43"/>
      <c r="G92" s="22" t="str">
        <f t="shared" si="2"/>
        <v/>
      </c>
      <c r="H92" s="53"/>
      <c r="I92" s="25" t="str">
        <f t="shared" si="1"/>
        <v/>
      </c>
      <c r="J92" s="40"/>
      <c r="K92" s="15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>
      <c r="A93" s="3">
        <f>A88+1</f>
        <v>42754</v>
      </c>
      <c r="B93" s="49" t="s">
        <v>7</v>
      </c>
      <c r="C93" s="50"/>
      <c r="D93" s="22"/>
      <c r="E93" s="51"/>
      <c r="F93" s="51"/>
      <c r="G93" s="22" t="str">
        <f t="shared" si="2"/>
        <v/>
      </c>
      <c r="H93" s="51"/>
      <c r="I93" s="25" t="str">
        <f t="shared" si="1"/>
        <v/>
      </c>
      <c r="J93" s="28" t="str">
        <f>IF(AND(I93="",I94=""),"",I93+I94)</f>
        <v/>
      </c>
      <c r="K93" s="29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>
      <c r="A94" s="33"/>
      <c r="B94" s="40"/>
      <c r="C94" s="52"/>
      <c r="D94" s="43"/>
      <c r="E94" s="53"/>
      <c r="F94" s="43"/>
      <c r="G94" s="22" t="str">
        <f t="shared" si="2"/>
        <v/>
      </c>
      <c r="H94" s="53"/>
      <c r="I94" s="25" t="str">
        <f t="shared" si="1"/>
        <v/>
      </c>
      <c r="J94" s="40"/>
      <c r="K94" s="15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>
      <c r="A95" s="33"/>
      <c r="B95" s="54" t="s">
        <v>16</v>
      </c>
      <c r="C95" s="52"/>
      <c r="D95" s="53"/>
      <c r="E95" s="53"/>
      <c r="F95" s="53"/>
      <c r="G95" s="22" t="str">
        <f t="shared" si="2"/>
        <v/>
      </c>
      <c r="H95" s="43"/>
      <c r="I95" s="25" t="str">
        <f t="shared" si="1"/>
        <v/>
      </c>
      <c r="J95" s="46" t="str">
        <f>IF(AND(I95="",I96="",I97=""),"",I95+I96+I97)</f>
        <v/>
      </c>
      <c r="K95" s="47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>
      <c r="A96" s="33"/>
      <c r="B96" s="48"/>
      <c r="C96" s="52"/>
      <c r="D96" s="53"/>
      <c r="E96" s="53"/>
      <c r="F96" s="53"/>
      <c r="G96" s="22" t="str">
        <f t="shared" si="2"/>
        <v/>
      </c>
      <c r="H96" s="43"/>
      <c r="I96" s="25" t="str">
        <f t="shared" si="1"/>
        <v/>
      </c>
      <c r="J96" s="48"/>
      <c r="K96" s="33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>
      <c r="A97" s="15"/>
      <c r="B97" s="40"/>
      <c r="C97" s="52"/>
      <c r="D97" s="43"/>
      <c r="E97" s="53"/>
      <c r="F97" s="43"/>
      <c r="G97" s="22" t="str">
        <f t="shared" si="2"/>
        <v/>
      </c>
      <c r="H97" s="53"/>
      <c r="I97" s="25" t="str">
        <f t="shared" si="1"/>
        <v/>
      </c>
      <c r="J97" s="40"/>
      <c r="K97" s="15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>
      <c r="A98" s="3">
        <f>A93+1</f>
        <v>42755</v>
      </c>
      <c r="B98" s="49" t="s">
        <v>7</v>
      </c>
      <c r="C98" s="50"/>
      <c r="D98" s="22"/>
      <c r="E98" s="51"/>
      <c r="F98" s="51"/>
      <c r="G98" s="22" t="str">
        <f t="shared" si="2"/>
        <v/>
      </c>
      <c r="H98" s="51"/>
      <c r="I98" s="25" t="str">
        <f t="shared" si="1"/>
        <v/>
      </c>
      <c r="J98" s="28" t="str">
        <f>IF(AND(I98="",I99=""),"",I98+I99)</f>
        <v/>
      </c>
      <c r="K98" s="29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>
      <c r="A99" s="33"/>
      <c r="B99" s="40"/>
      <c r="C99" s="52"/>
      <c r="D99" s="43"/>
      <c r="E99" s="53"/>
      <c r="F99" s="43"/>
      <c r="G99" s="22" t="str">
        <f t="shared" si="2"/>
        <v/>
      </c>
      <c r="H99" s="53"/>
      <c r="I99" s="25" t="str">
        <f t="shared" si="1"/>
        <v/>
      </c>
      <c r="J99" s="40"/>
      <c r="K99" s="15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>
      <c r="A100" s="33"/>
      <c r="B100" s="54" t="s">
        <v>16</v>
      </c>
      <c r="C100" s="52"/>
      <c r="D100" s="53"/>
      <c r="E100" s="53"/>
      <c r="F100" s="53"/>
      <c r="G100" s="22" t="str">
        <f t="shared" si="2"/>
        <v/>
      </c>
      <c r="H100" s="43"/>
      <c r="I100" s="25" t="str">
        <f t="shared" si="1"/>
        <v/>
      </c>
      <c r="J100" s="46" t="str">
        <f>IF(AND(I100="",I101="",I102=""),"",I100+I101+I102)</f>
        <v/>
      </c>
      <c r="K100" s="47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>
      <c r="A101" s="33"/>
      <c r="B101" s="48"/>
      <c r="C101" s="52"/>
      <c r="D101" s="53"/>
      <c r="E101" s="53"/>
      <c r="F101" s="53"/>
      <c r="G101" s="22" t="str">
        <f t="shared" si="2"/>
        <v/>
      </c>
      <c r="H101" s="43"/>
      <c r="I101" s="25" t="str">
        <f t="shared" si="1"/>
        <v/>
      </c>
      <c r="J101" s="48"/>
      <c r="K101" s="33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>
      <c r="A102" s="15"/>
      <c r="B102" s="40"/>
      <c r="C102" s="52"/>
      <c r="D102" s="43"/>
      <c r="E102" s="53"/>
      <c r="F102" s="43"/>
      <c r="G102" s="22" t="str">
        <f t="shared" si="2"/>
        <v/>
      </c>
      <c r="H102" s="53"/>
      <c r="I102" s="25" t="str">
        <f t="shared" si="1"/>
        <v/>
      </c>
      <c r="J102" s="40"/>
      <c r="K102" s="15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>
      <c r="A103" s="3">
        <f>A98+1</f>
        <v>42756</v>
      </c>
      <c r="B103" s="49" t="s">
        <v>7</v>
      </c>
      <c r="C103" s="50"/>
      <c r="D103" s="22"/>
      <c r="E103" s="51"/>
      <c r="F103" s="51"/>
      <c r="G103" s="22" t="str">
        <f t="shared" si="2"/>
        <v/>
      </c>
      <c r="H103" s="51"/>
      <c r="I103" s="25" t="str">
        <f t="shared" si="1"/>
        <v/>
      </c>
      <c r="J103" s="28" t="str">
        <f>IF(AND(I103="",I104=""),"",I103+I104)</f>
        <v/>
      </c>
      <c r="K103" s="29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>
      <c r="A104" s="33"/>
      <c r="B104" s="40"/>
      <c r="C104" s="52"/>
      <c r="D104" s="43"/>
      <c r="E104" s="53"/>
      <c r="F104" s="43"/>
      <c r="G104" s="22" t="str">
        <f t="shared" si="2"/>
        <v/>
      </c>
      <c r="H104" s="53"/>
      <c r="I104" s="25" t="str">
        <f t="shared" si="1"/>
        <v/>
      </c>
      <c r="J104" s="40"/>
      <c r="K104" s="15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>
      <c r="A105" s="33"/>
      <c r="B105" s="54" t="s">
        <v>16</v>
      </c>
      <c r="C105" s="52"/>
      <c r="D105" s="53"/>
      <c r="E105" s="53"/>
      <c r="F105" s="53"/>
      <c r="G105" s="22" t="str">
        <f t="shared" si="2"/>
        <v/>
      </c>
      <c r="H105" s="43"/>
      <c r="I105" s="25" t="str">
        <f t="shared" si="1"/>
        <v/>
      </c>
      <c r="J105" s="46" t="str">
        <f>IF(AND(I105="",I106="",I107=""),"",I105+I106+I107)</f>
        <v/>
      </c>
      <c r="K105" s="47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>
      <c r="A106" s="33"/>
      <c r="B106" s="48"/>
      <c r="C106" s="52"/>
      <c r="D106" s="53"/>
      <c r="E106" s="53"/>
      <c r="F106" s="53"/>
      <c r="G106" s="22" t="str">
        <f t="shared" si="2"/>
        <v/>
      </c>
      <c r="H106" s="43"/>
      <c r="I106" s="25" t="str">
        <f t="shared" si="1"/>
        <v/>
      </c>
      <c r="J106" s="48"/>
      <c r="K106" s="33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>
      <c r="A107" s="15"/>
      <c r="B107" s="40"/>
      <c r="C107" s="52"/>
      <c r="D107" s="43"/>
      <c r="E107" s="53"/>
      <c r="F107" s="43"/>
      <c r="G107" s="22" t="str">
        <f t="shared" si="2"/>
        <v/>
      </c>
      <c r="H107" s="53"/>
      <c r="I107" s="25" t="str">
        <f t="shared" si="1"/>
        <v/>
      </c>
      <c r="J107" s="40"/>
      <c r="K107" s="15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>
      <c r="A108" s="3">
        <f>A103+1</f>
        <v>42757</v>
      </c>
      <c r="B108" s="49" t="s">
        <v>7</v>
      </c>
      <c r="C108" s="50"/>
      <c r="D108" s="22"/>
      <c r="E108" s="51"/>
      <c r="F108" s="51"/>
      <c r="G108" s="22" t="str">
        <f t="shared" si="2"/>
        <v/>
      </c>
      <c r="H108" s="51"/>
      <c r="I108" s="25" t="str">
        <f t="shared" si="1"/>
        <v/>
      </c>
      <c r="J108" s="28" t="str">
        <f>IF(AND(I108="",I109=""),"",I108+I109)</f>
        <v/>
      </c>
      <c r="K108" s="29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>
      <c r="A109" s="33"/>
      <c r="B109" s="40"/>
      <c r="C109" s="52"/>
      <c r="D109" s="43"/>
      <c r="E109" s="53"/>
      <c r="F109" s="43"/>
      <c r="G109" s="22" t="str">
        <f t="shared" si="2"/>
        <v/>
      </c>
      <c r="H109" s="53"/>
      <c r="I109" s="25" t="str">
        <f t="shared" si="1"/>
        <v/>
      </c>
      <c r="J109" s="40"/>
      <c r="K109" s="15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>
      <c r="A110" s="33"/>
      <c r="B110" s="54" t="s">
        <v>16</v>
      </c>
      <c r="C110" s="52"/>
      <c r="D110" s="53"/>
      <c r="E110" s="53"/>
      <c r="F110" s="53"/>
      <c r="G110" s="22" t="str">
        <f t="shared" si="2"/>
        <v/>
      </c>
      <c r="H110" s="43"/>
      <c r="I110" s="25" t="str">
        <f t="shared" si="1"/>
        <v/>
      </c>
      <c r="J110" s="46" t="str">
        <f>IF(AND(I110="",I111="",I112=""),"",I110+I111+I112)</f>
        <v/>
      </c>
      <c r="K110" s="47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>
      <c r="A111" s="33"/>
      <c r="B111" s="48"/>
      <c r="C111" s="52"/>
      <c r="D111" s="53"/>
      <c r="E111" s="53"/>
      <c r="F111" s="53"/>
      <c r="G111" s="22" t="str">
        <f t="shared" si="2"/>
        <v/>
      </c>
      <c r="H111" s="43"/>
      <c r="I111" s="25" t="str">
        <f t="shared" si="1"/>
        <v/>
      </c>
      <c r="J111" s="48"/>
      <c r="K111" s="33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>
      <c r="A112" s="15"/>
      <c r="B112" s="40"/>
      <c r="C112" s="52"/>
      <c r="D112" s="43"/>
      <c r="E112" s="53"/>
      <c r="F112" s="43"/>
      <c r="G112" s="22" t="str">
        <f t="shared" si="2"/>
        <v/>
      </c>
      <c r="H112" s="53"/>
      <c r="I112" s="25" t="str">
        <f t="shared" si="1"/>
        <v/>
      </c>
      <c r="J112" s="40"/>
      <c r="K112" s="15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>
      <c r="A113" s="3">
        <f>A108+1</f>
        <v>42758</v>
      </c>
      <c r="B113" s="49" t="s">
        <v>7</v>
      </c>
      <c r="C113" s="50"/>
      <c r="D113" s="22"/>
      <c r="E113" s="51"/>
      <c r="F113" s="51"/>
      <c r="G113" s="22" t="str">
        <f t="shared" si="2"/>
        <v/>
      </c>
      <c r="H113" s="51"/>
      <c r="I113" s="25" t="str">
        <f t="shared" si="1"/>
        <v/>
      </c>
      <c r="J113" s="28" t="str">
        <f>IF(AND(I113="",I114=""),"",I113+I114)</f>
        <v/>
      </c>
      <c r="K113" s="29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>
      <c r="A114" s="33"/>
      <c r="B114" s="40"/>
      <c r="C114" s="52"/>
      <c r="D114" s="43"/>
      <c r="E114" s="53"/>
      <c r="F114" s="43"/>
      <c r="G114" s="22" t="str">
        <f t="shared" si="2"/>
        <v/>
      </c>
      <c r="H114" s="53"/>
      <c r="I114" s="25" t="str">
        <f t="shared" si="1"/>
        <v/>
      </c>
      <c r="J114" s="40"/>
      <c r="K114" s="15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>
      <c r="A115" s="33"/>
      <c r="B115" s="54" t="s">
        <v>16</v>
      </c>
      <c r="C115" s="52"/>
      <c r="D115" s="53"/>
      <c r="E115" s="53"/>
      <c r="F115" s="53"/>
      <c r="G115" s="22" t="str">
        <f t="shared" si="2"/>
        <v/>
      </c>
      <c r="H115" s="43"/>
      <c r="I115" s="25" t="str">
        <f t="shared" si="1"/>
        <v/>
      </c>
      <c r="J115" s="46" t="str">
        <f>IF(AND(I115="",I116="",I117=""),"",I115+I116+I117)</f>
        <v/>
      </c>
      <c r="K115" s="47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>
      <c r="A116" s="33"/>
      <c r="B116" s="48"/>
      <c r="C116" s="52"/>
      <c r="D116" s="53"/>
      <c r="E116" s="53"/>
      <c r="F116" s="53"/>
      <c r="G116" s="22" t="str">
        <f t="shared" si="2"/>
        <v/>
      </c>
      <c r="H116" s="43"/>
      <c r="I116" s="25" t="str">
        <f t="shared" si="1"/>
        <v/>
      </c>
      <c r="J116" s="48"/>
      <c r="K116" s="33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>
      <c r="A117" s="15"/>
      <c r="B117" s="40"/>
      <c r="C117" s="52"/>
      <c r="D117" s="43"/>
      <c r="E117" s="53"/>
      <c r="F117" s="43"/>
      <c r="G117" s="22" t="str">
        <f t="shared" si="2"/>
        <v/>
      </c>
      <c r="H117" s="53"/>
      <c r="I117" s="25" t="str">
        <f t="shared" si="1"/>
        <v/>
      </c>
      <c r="J117" s="40"/>
      <c r="K117" s="15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</row>
    <row r="118">
      <c r="A118" s="3">
        <f>A113+1</f>
        <v>42759</v>
      </c>
      <c r="B118" s="49" t="s">
        <v>7</v>
      </c>
      <c r="C118" s="50"/>
      <c r="D118" s="22"/>
      <c r="E118" s="51"/>
      <c r="F118" s="51"/>
      <c r="G118" s="22" t="str">
        <f t="shared" si="2"/>
        <v/>
      </c>
      <c r="H118" s="51"/>
      <c r="I118" s="25" t="str">
        <f t="shared" si="1"/>
        <v/>
      </c>
      <c r="J118" s="28" t="str">
        <f>IF(AND(I118="",I119=""),"",I118+I119)</f>
        <v/>
      </c>
      <c r="K118" s="29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</row>
    <row r="119">
      <c r="A119" s="33"/>
      <c r="B119" s="40"/>
      <c r="C119" s="52"/>
      <c r="D119" s="43"/>
      <c r="E119" s="53"/>
      <c r="F119" s="43"/>
      <c r="G119" s="22" t="str">
        <f t="shared" si="2"/>
        <v/>
      </c>
      <c r="H119" s="53"/>
      <c r="I119" s="25" t="str">
        <f t="shared" si="1"/>
        <v/>
      </c>
      <c r="J119" s="40"/>
      <c r="K119" s="15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>
      <c r="A120" s="33"/>
      <c r="B120" s="54" t="s">
        <v>16</v>
      </c>
      <c r="C120" s="52"/>
      <c r="D120" s="53"/>
      <c r="E120" s="53"/>
      <c r="F120" s="53"/>
      <c r="G120" s="22" t="str">
        <f t="shared" si="2"/>
        <v/>
      </c>
      <c r="H120" s="43"/>
      <c r="I120" s="25" t="str">
        <f t="shared" si="1"/>
        <v/>
      </c>
      <c r="J120" s="46" t="str">
        <f>IF(AND(I120="",I121="",I122=""),"",I120+I121+I122)</f>
        <v/>
      </c>
      <c r="K120" s="47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>
      <c r="A121" s="33"/>
      <c r="B121" s="48"/>
      <c r="C121" s="52"/>
      <c r="D121" s="53"/>
      <c r="E121" s="53"/>
      <c r="F121" s="53"/>
      <c r="G121" s="22" t="str">
        <f t="shared" si="2"/>
        <v/>
      </c>
      <c r="H121" s="43"/>
      <c r="I121" s="25" t="str">
        <f t="shared" si="1"/>
        <v/>
      </c>
      <c r="J121" s="48"/>
      <c r="K121" s="33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>
      <c r="A122" s="15"/>
      <c r="B122" s="40"/>
      <c r="C122" s="52"/>
      <c r="D122" s="43"/>
      <c r="E122" s="53"/>
      <c r="F122" s="43"/>
      <c r="G122" s="22" t="str">
        <f t="shared" si="2"/>
        <v/>
      </c>
      <c r="H122" s="53"/>
      <c r="I122" s="25" t="str">
        <f t="shared" si="1"/>
        <v/>
      </c>
      <c r="J122" s="40"/>
      <c r="K122" s="15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>
      <c r="A123" s="3">
        <f>A118+1</f>
        <v>42760</v>
      </c>
      <c r="B123" s="49" t="s">
        <v>7</v>
      </c>
      <c r="C123" s="50"/>
      <c r="D123" s="22"/>
      <c r="E123" s="51"/>
      <c r="F123" s="51"/>
      <c r="G123" s="22" t="str">
        <f t="shared" si="2"/>
        <v/>
      </c>
      <c r="H123" s="51"/>
      <c r="I123" s="25" t="str">
        <f t="shared" si="1"/>
        <v/>
      </c>
      <c r="J123" s="28" t="str">
        <f>IF(AND(I123="",I124=""),"",I123+I124)</f>
        <v/>
      </c>
      <c r="K123" s="29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>
      <c r="A124" s="33"/>
      <c r="B124" s="40"/>
      <c r="C124" s="52"/>
      <c r="D124" s="43"/>
      <c r="E124" s="53"/>
      <c r="F124" s="43"/>
      <c r="G124" s="22" t="str">
        <f t="shared" si="2"/>
        <v/>
      </c>
      <c r="H124" s="53"/>
      <c r="I124" s="25" t="str">
        <f t="shared" si="1"/>
        <v/>
      </c>
      <c r="J124" s="40"/>
      <c r="K124" s="15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>
      <c r="A125" s="33"/>
      <c r="B125" s="54" t="s">
        <v>16</v>
      </c>
      <c r="C125" s="52"/>
      <c r="D125" s="53"/>
      <c r="E125" s="53"/>
      <c r="F125" s="53"/>
      <c r="G125" s="22" t="str">
        <f t="shared" si="2"/>
        <v/>
      </c>
      <c r="H125" s="43"/>
      <c r="I125" s="25" t="str">
        <f t="shared" si="1"/>
        <v/>
      </c>
      <c r="J125" s="46" t="str">
        <f>IF(AND(I125="",I126="",I127=""),"",I125+I126+I127)</f>
        <v/>
      </c>
      <c r="K125" s="47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>
      <c r="A126" s="33"/>
      <c r="B126" s="48"/>
      <c r="C126" s="52"/>
      <c r="D126" s="53"/>
      <c r="E126" s="53"/>
      <c r="F126" s="53"/>
      <c r="G126" s="22" t="str">
        <f t="shared" si="2"/>
        <v/>
      </c>
      <c r="H126" s="43"/>
      <c r="I126" s="25" t="str">
        <f t="shared" si="1"/>
        <v/>
      </c>
      <c r="J126" s="48"/>
      <c r="K126" s="3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>
      <c r="A127" s="15"/>
      <c r="B127" s="40"/>
      <c r="C127" s="52"/>
      <c r="D127" s="43"/>
      <c r="E127" s="53"/>
      <c r="F127" s="43"/>
      <c r="G127" s="22" t="str">
        <f t="shared" si="2"/>
        <v/>
      </c>
      <c r="H127" s="53"/>
      <c r="I127" s="25" t="str">
        <f t="shared" si="1"/>
        <v/>
      </c>
      <c r="J127" s="40"/>
      <c r="K127" s="15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>
      <c r="A128" s="3">
        <f>A123+1</f>
        <v>42761</v>
      </c>
      <c r="B128" s="49" t="s">
        <v>7</v>
      </c>
      <c r="C128" s="50"/>
      <c r="D128" s="22"/>
      <c r="E128" s="51"/>
      <c r="F128" s="51"/>
      <c r="G128" s="22" t="str">
        <f t="shared" si="2"/>
        <v/>
      </c>
      <c r="H128" s="51"/>
      <c r="I128" s="25" t="str">
        <f t="shared" si="1"/>
        <v/>
      </c>
      <c r="J128" s="28" t="str">
        <f>IF(AND(I128="",I129=""),"",I128+I129)</f>
        <v/>
      </c>
      <c r="K128" s="29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</row>
    <row r="129">
      <c r="A129" s="33"/>
      <c r="B129" s="40"/>
      <c r="C129" s="52"/>
      <c r="D129" s="43"/>
      <c r="E129" s="53"/>
      <c r="F129" s="43"/>
      <c r="G129" s="22" t="str">
        <f t="shared" si="2"/>
        <v/>
      </c>
      <c r="H129" s="53"/>
      <c r="I129" s="25" t="str">
        <f t="shared" si="1"/>
        <v/>
      </c>
      <c r="J129" s="40"/>
      <c r="K129" s="15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</row>
    <row r="130">
      <c r="A130" s="33"/>
      <c r="B130" s="54" t="s">
        <v>16</v>
      </c>
      <c r="C130" s="52"/>
      <c r="D130" s="53"/>
      <c r="E130" s="53"/>
      <c r="F130" s="53"/>
      <c r="G130" s="22" t="str">
        <f t="shared" si="2"/>
        <v/>
      </c>
      <c r="H130" s="43"/>
      <c r="I130" s="25" t="str">
        <f t="shared" si="1"/>
        <v/>
      </c>
      <c r="J130" s="46" t="str">
        <f>IF(AND(I130="",I131="",I132=""),"",I130+I131+I132)</f>
        <v/>
      </c>
      <c r="K130" s="47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>
      <c r="A131" s="33"/>
      <c r="B131" s="48"/>
      <c r="C131" s="52"/>
      <c r="D131" s="53"/>
      <c r="E131" s="53"/>
      <c r="F131" s="53"/>
      <c r="G131" s="22" t="str">
        <f t="shared" si="2"/>
        <v/>
      </c>
      <c r="H131" s="43"/>
      <c r="I131" s="25" t="str">
        <f t="shared" si="1"/>
        <v/>
      </c>
      <c r="J131" s="48"/>
      <c r="K131" s="33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>
      <c r="A132" s="15"/>
      <c r="B132" s="40"/>
      <c r="C132" s="52"/>
      <c r="D132" s="43"/>
      <c r="E132" s="53"/>
      <c r="F132" s="43"/>
      <c r="G132" s="22" t="str">
        <f t="shared" si="2"/>
        <v/>
      </c>
      <c r="H132" s="53"/>
      <c r="I132" s="25" t="str">
        <f t="shared" si="1"/>
        <v/>
      </c>
      <c r="J132" s="40"/>
      <c r="K132" s="15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>
      <c r="A133" s="3">
        <f>A128+1</f>
        <v>42762</v>
      </c>
      <c r="B133" s="49" t="s">
        <v>7</v>
      </c>
      <c r="C133" s="50"/>
      <c r="D133" s="22"/>
      <c r="E133" s="51"/>
      <c r="F133" s="51"/>
      <c r="G133" s="22" t="str">
        <f t="shared" si="2"/>
        <v/>
      </c>
      <c r="H133" s="51"/>
      <c r="I133" s="25" t="str">
        <f t="shared" si="1"/>
        <v/>
      </c>
      <c r="J133" s="28" t="str">
        <f>IF(AND(I133="",I134=""),"",I133+I134)</f>
        <v/>
      </c>
      <c r="K133" s="29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>
      <c r="A134" s="33"/>
      <c r="B134" s="40"/>
      <c r="C134" s="52"/>
      <c r="D134" s="43"/>
      <c r="E134" s="53"/>
      <c r="F134" s="43"/>
      <c r="G134" s="22" t="str">
        <f t="shared" si="2"/>
        <v/>
      </c>
      <c r="H134" s="53"/>
      <c r="I134" s="25" t="str">
        <f t="shared" si="1"/>
        <v/>
      </c>
      <c r="J134" s="40"/>
      <c r="K134" s="15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>
      <c r="A135" s="33"/>
      <c r="B135" s="54" t="s">
        <v>16</v>
      </c>
      <c r="C135" s="52"/>
      <c r="D135" s="53"/>
      <c r="E135" s="53"/>
      <c r="F135" s="53"/>
      <c r="G135" s="22" t="str">
        <f t="shared" si="2"/>
        <v/>
      </c>
      <c r="H135" s="43"/>
      <c r="I135" s="25" t="str">
        <f t="shared" si="1"/>
        <v/>
      </c>
      <c r="J135" s="46" t="str">
        <f>IF(AND(I135="",I136="",I137=""),"",I135+I136+I137)</f>
        <v/>
      </c>
      <c r="K135" s="47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>
      <c r="A136" s="33"/>
      <c r="B136" s="48"/>
      <c r="C136" s="52"/>
      <c r="D136" s="53"/>
      <c r="E136" s="53"/>
      <c r="F136" s="53"/>
      <c r="G136" s="22" t="str">
        <f t="shared" si="2"/>
        <v/>
      </c>
      <c r="H136" s="43"/>
      <c r="I136" s="25" t="str">
        <f t="shared" si="1"/>
        <v/>
      </c>
      <c r="J136" s="48"/>
      <c r="K136" s="33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>
      <c r="A137" s="15"/>
      <c r="B137" s="40"/>
      <c r="C137" s="52"/>
      <c r="D137" s="43"/>
      <c r="E137" s="53"/>
      <c r="F137" s="43"/>
      <c r="G137" s="22" t="str">
        <f t="shared" si="2"/>
        <v/>
      </c>
      <c r="H137" s="53"/>
      <c r="I137" s="25" t="str">
        <f t="shared" si="1"/>
        <v/>
      </c>
      <c r="J137" s="40"/>
      <c r="K137" s="15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>
      <c r="A138" s="3">
        <f>A133+1</f>
        <v>42763</v>
      </c>
      <c r="B138" s="49" t="s">
        <v>7</v>
      </c>
      <c r="C138" s="50"/>
      <c r="D138" s="22"/>
      <c r="E138" s="51"/>
      <c r="F138" s="51"/>
      <c r="G138" s="22" t="str">
        <f t="shared" si="2"/>
        <v/>
      </c>
      <c r="H138" s="51"/>
      <c r="I138" s="25" t="str">
        <f t="shared" si="1"/>
        <v/>
      </c>
      <c r="J138" s="28" t="str">
        <f>IF(AND(I138="",I139=""),"",I138+I139)</f>
        <v/>
      </c>
      <c r="K138" s="29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>
      <c r="A139" s="33"/>
      <c r="B139" s="40"/>
      <c r="C139" s="52"/>
      <c r="D139" s="43"/>
      <c r="E139" s="53"/>
      <c r="F139" s="43"/>
      <c r="G139" s="22" t="str">
        <f t="shared" si="2"/>
        <v/>
      </c>
      <c r="H139" s="53"/>
      <c r="I139" s="25" t="str">
        <f t="shared" si="1"/>
        <v/>
      </c>
      <c r="J139" s="40"/>
      <c r="K139" s="15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>
      <c r="A140" s="33"/>
      <c r="B140" s="54" t="s">
        <v>16</v>
      </c>
      <c r="C140" s="52"/>
      <c r="D140" s="53"/>
      <c r="E140" s="53"/>
      <c r="F140" s="53"/>
      <c r="G140" s="22" t="str">
        <f t="shared" si="2"/>
        <v/>
      </c>
      <c r="H140" s="43"/>
      <c r="I140" s="25" t="str">
        <f t="shared" si="1"/>
        <v/>
      </c>
      <c r="J140" s="46" t="str">
        <f>IF(AND(I140="",I141="",I142=""),"",I140+I141+I142)</f>
        <v/>
      </c>
      <c r="K140" s="4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  <row r="141">
      <c r="A141" s="33"/>
      <c r="B141" s="48"/>
      <c r="C141" s="52"/>
      <c r="D141" s="53"/>
      <c r="E141" s="53"/>
      <c r="F141" s="53"/>
      <c r="G141" s="22" t="str">
        <f t="shared" si="2"/>
        <v/>
      </c>
      <c r="H141" s="43"/>
      <c r="I141" s="25" t="str">
        <f t="shared" si="1"/>
        <v/>
      </c>
      <c r="J141" s="48"/>
      <c r="K141" s="33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</row>
    <row r="142">
      <c r="A142" s="15"/>
      <c r="B142" s="40"/>
      <c r="C142" s="52"/>
      <c r="D142" s="43"/>
      <c r="E142" s="53"/>
      <c r="F142" s="43"/>
      <c r="G142" s="22" t="str">
        <f t="shared" si="2"/>
        <v/>
      </c>
      <c r="H142" s="53"/>
      <c r="I142" s="25" t="str">
        <f t="shared" si="1"/>
        <v/>
      </c>
      <c r="J142" s="40"/>
      <c r="K142" s="15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</row>
    <row r="143">
      <c r="A143" s="3">
        <f>A138+1</f>
        <v>42764</v>
      </c>
      <c r="B143" s="49" t="s">
        <v>7</v>
      </c>
      <c r="C143" s="50"/>
      <c r="D143" s="22"/>
      <c r="E143" s="51"/>
      <c r="F143" s="51"/>
      <c r="G143" s="22" t="str">
        <f t="shared" si="2"/>
        <v/>
      </c>
      <c r="H143" s="51"/>
      <c r="I143" s="25" t="str">
        <f t="shared" si="1"/>
        <v/>
      </c>
      <c r="J143" s="28" t="str">
        <f>IF(AND(I143="",I144=""),"",I143+I144)</f>
        <v/>
      </c>
      <c r="K143" s="29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</row>
    <row r="144">
      <c r="A144" s="33"/>
      <c r="B144" s="40"/>
      <c r="C144" s="52"/>
      <c r="D144" s="43"/>
      <c r="E144" s="53"/>
      <c r="F144" s="43"/>
      <c r="G144" s="22" t="str">
        <f t="shared" si="2"/>
        <v/>
      </c>
      <c r="H144" s="53"/>
      <c r="I144" s="25" t="str">
        <f t="shared" si="1"/>
        <v/>
      </c>
      <c r="J144" s="40"/>
      <c r="K144" s="15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</row>
    <row r="145">
      <c r="A145" s="33"/>
      <c r="B145" s="54" t="s">
        <v>16</v>
      </c>
      <c r="C145" s="52"/>
      <c r="D145" s="53"/>
      <c r="E145" s="53"/>
      <c r="F145" s="53"/>
      <c r="G145" s="22" t="str">
        <f t="shared" si="2"/>
        <v/>
      </c>
      <c r="H145" s="43"/>
      <c r="I145" s="25" t="str">
        <f t="shared" si="1"/>
        <v/>
      </c>
      <c r="J145" s="46" t="str">
        <f>IF(AND(I145="",I146="",I147=""),"",I145+I146+I147)</f>
        <v/>
      </c>
      <c r="K145" s="47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</row>
    <row r="146">
      <c r="A146" s="33"/>
      <c r="B146" s="48"/>
      <c r="C146" s="52"/>
      <c r="D146" s="53"/>
      <c r="E146" s="53"/>
      <c r="F146" s="53"/>
      <c r="G146" s="22" t="str">
        <f t="shared" si="2"/>
        <v/>
      </c>
      <c r="H146" s="43"/>
      <c r="I146" s="25" t="str">
        <f t="shared" si="1"/>
        <v/>
      </c>
      <c r="J146" s="48"/>
      <c r="K146" s="33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</row>
    <row r="147">
      <c r="A147" s="15"/>
      <c r="B147" s="40"/>
      <c r="C147" s="52"/>
      <c r="D147" s="43"/>
      <c r="E147" s="53"/>
      <c r="F147" s="43"/>
      <c r="G147" s="22" t="str">
        <f t="shared" si="2"/>
        <v/>
      </c>
      <c r="H147" s="53"/>
      <c r="I147" s="25" t="str">
        <f t="shared" si="1"/>
        <v/>
      </c>
      <c r="J147" s="40"/>
      <c r="K147" s="15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</row>
    <row r="148">
      <c r="A148" s="3">
        <f>A143+1</f>
        <v>42765</v>
      </c>
      <c r="B148" s="49" t="s">
        <v>7</v>
      </c>
      <c r="C148" s="50"/>
      <c r="D148" s="22"/>
      <c r="E148" s="51"/>
      <c r="F148" s="51"/>
      <c r="G148" s="22" t="str">
        <f t="shared" si="2"/>
        <v/>
      </c>
      <c r="H148" s="51"/>
      <c r="I148" s="25" t="str">
        <f t="shared" si="1"/>
        <v/>
      </c>
      <c r="J148" s="28" t="str">
        <f>IF(AND(I148="",I149=""),"",I148+I149)</f>
        <v/>
      </c>
      <c r="K148" s="29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>
      <c r="A149" s="33"/>
      <c r="B149" s="40"/>
      <c r="C149" s="52"/>
      <c r="D149" s="43"/>
      <c r="E149" s="53"/>
      <c r="F149" s="43"/>
      <c r="G149" s="22" t="str">
        <f t="shared" si="2"/>
        <v/>
      </c>
      <c r="H149" s="53"/>
      <c r="I149" s="25" t="str">
        <f t="shared" si="1"/>
        <v/>
      </c>
      <c r="J149" s="40"/>
      <c r="K149" s="15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>
      <c r="A150" s="33"/>
      <c r="B150" s="54" t="s">
        <v>16</v>
      </c>
      <c r="C150" s="52"/>
      <c r="D150" s="53"/>
      <c r="E150" s="53"/>
      <c r="F150" s="53"/>
      <c r="G150" s="22" t="str">
        <f t="shared" si="2"/>
        <v/>
      </c>
      <c r="H150" s="43"/>
      <c r="I150" s="25" t="str">
        <f t="shared" si="1"/>
        <v/>
      </c>
      <c r="J150" s="46" t="str">
        <f>IF(AND(I150="",I151="",I152=""),"",I150+I151+I152)</f>
        <v/>
      </c>
      <c r="K150" s="47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>
      <c r="A151" s="33"/>
      <c r="B151" s="48"/>
      <c r="C151" s="52"/>
      <c r="D151" s="53"/>
      <c r="E151" s="53"/>
      <c r="F151" s="53"/>
      <c r="G151" s="22" t="str">
        <f t="shared" si="2"/>
        <v/>
      </c>
      <c r="H151" s="43"/>
      <c r="I151" s="25" t="str">
        <f t="shared" si="1"/>
        <v/>
      </c>
      <c r="J151" s="48"/>
      <c r="K151" s="33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>
      <c r="A152" s="15"/>
      <c r="B152" s="40"/>
      <c r="C152" s="52"/>
      <c r="D152" s="43"/>
      <c r="E152" s="53"/>
      <c r="F152" s="43"/>
      <c r="G152" s="22" t="str">
        <f t="shared" si="2"/>
        <v/>
      </c>
      <c r="H152" s="53"/>
      <c r="I152" s="25" t="str">
        <f t="shared" si="1"/>
        <v/>
      </c>
      <c r="J152" s="40"/>
      <c r="K152" s="15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>
      <c r="A153" s="3">
        <f>A148+1</f>
        <v>42766</v>
      </c>
      <c r="B153" s="49" t="s">
        <v>7</v>
      </c>
      <c r="C153" s="50"/>
      <c r="D153" s="22"/>
      <c r="E153" s="51"/>
      <c r="F153" s="51"/>
      <c r="G153" s="22" t="str">
        <f t="shared" si="2"/>
        <v/>
      </c>
      <c r="H153" s="51"/>
      <c r="I153" s="25" t="str">
        <f t="shared" si="1"/>
        <v/>
      </c>
      <c r="J153" s="28" t="str">
        <f>IF(AND(I153="",I154=""),"",I153+I154)</f>
        <v/>
      </c>
      <c r="K153" s="29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>
      <c r="A154" s="33"/>
      <c r="B154" s="40"/>
      <c r="C154" s="52"/>
      <c r="D154" s="43"/>
      <c r="E154" s="53"/>
      <c r="F154" s="43"/>
      <c r="G154" s="22" t="str">
        <f t="shared" si="2"/>
        <v/>
      </c>
      <c r="H154" s="53"/>
      <c r="I154" s="25" t="str">
        <f t="shared" si="1"/>
        <v/>
      </c>
      <c r="J154" s="40"/>
      <c r="K154" s="15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>
      <c r="A155" s="33"/>
      <c r="B155" s="54" t="s">
        <v>16</v>
      </c>
      <c r="C155" s="52"/>
      <c r="D155" s="53"/>
      <c r="E155" s="53"/>
      <c r="F155" s="53"/>
      <c r="G155" s="22" t="str">
        <f t="shared" si="2"/>
        <v/>
      </c>
      <c r="H155" s="43"/>
      <c r="I155" s="25" t="str">
        <f t="shared" si="1"/>
        <v/>
      </c>
      <c r="J155" s="46" t="str">
        <f>IF(AND(I155="",I156="",I157=""),"",I155+I156+I157)</f>
        <v/>
      </c>
      <c r="K155" s="47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</row>
    <row r="156">
      <c r="A156" s="33"/>
      <c r="B156" s="48"/>
      <c r="C156" s="52"/>
      <c r="D156" s="53"/>
      <c r="E156" s="53"/>
      <c r="F156" s="53"/>
      <c r="G156" s="22" t="str">
        <f t="shared" si="2"/>
        <v/>
      </c>
      <c r="H156" s="43"/>
      <c r="I156" s="25" t="str">
        <f t="shared" si="1"/>
        <v/>
      </c>
      <c r="J156" s="48"/>
      <c r="K156" s="33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</row>
    <row r="157">
      <c r="A157" s="15"/>
      <c r="B157" s="40"/>
      <c r="C157" s="52"/>
      <c r="D157" s="43"/>
      <c r="E157" s="53"/>
      <c r="F157" s="43"/>
      <c r="G157" s="22" t="str">
        <f t="shared" si="2"/>
        <v/>
      </c>
      <c r="H157" s="53"/>
      <c r="I157" s="25" t="str">
        <f t="shared" si="1"/>
        <v/>
      </c>
      <c r="J157" s="40"/>
      <c r="K157" s="15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</row>
    <row r="158">
      <c r="A158" s="69"/>
      <c r="B158" s="56"/>
      <c r="I158" s="71"/>
      <c r="J158" s="71"/>
    </row>
    <row r="159">
      <c r="A159" s="69"/>
      <c r="B159" s="56"/>
      <c r="I159" s="71"/>
      <c r="J159" s="71"/>
    </row>
    <row r="160">
      <c r="A160" s="69"/>
      <c r="B160" s="56"/>
      <c r="I160" s="71"/>
      <c r="J160" s="71"/>
    </row>
    <row r="161">
      <c r="A161" s="69"/>
      <c r="B161" s="56"/>
      <c r="I161" s="71"/>
      <c r="J161" s="71"/>
    </row>
    <row r="162">
      <c r="A162" s="69"/>
      <c r="B162" s="56"/>
      <c r="I162" s="71"/>
      <c r="J162" s="71"/>
    </row>
    <row r="163">
      <c r="A163" s="69"/>
      <c r="B163" s="56"/>
      <c r="I163" s="71"/>
      <c r="J163" s="71"/>
    </row>
    <row r="164">
      <c r="A164" s="69"/>
      <c r="B164" s="56"/>
      <c r="I164" s="71"/>
      <c r="J164" s="71"/>
    </row>
    <row r="165">
      <c r="A165" s="69"/>
      <c r="B165" s="56"/>
      <c r="I165" s="71"/>
      <c r="J165" s="71"/>
    </row>
    <row r="166">
      <c r="A166" s="69"/>
      <c r="B166" s="56"/>
      <c r="I166" s="71"/>
      <c r="J166" s="71"/>
    </row>
    <row r="167">
      <c r="A167" s="69"/>
      <c r="B167" s="56"/>
      <c r="I167" s="71"/>
      <c r="J167" s="71"/>
    </row>
    <row r="168">
      <c r="A168" s="69"/>
      <c r="B168" s="56"/>
      <c r="I168" s="71"/>
      <c r="J168" s="71"/>
    </row>
    <row r="169">
      <c r="A169" s="69"/>
      <c r="B169" s="56"/>
      <c r="I169" s="71"/>
      <c r="J169" s="71"/>
    </row>
    <row r="170">
      <c r="A170" s="69"/>
      <c r="B170" s="56"/>
      <c r="I170" s="71"/>
      <c r="J170" s="71"/>
    </row>
    <row r="171">
      <c r="A171" s="69"/>
      <c r="B171" s="56"/>
      <c r="I171" s="71"/>
      <c r="J171" s="71"/>
    </row>
    <row r="172">
      <c r="A172" s="69"/>
      <c r="B172" s="56"/>
      <c r="I172" s="71"/>
      <c r="J172" s="71"/>
    </row>
    <row r="173">
      <c r="A173" s="69"/>
      <c r="B173" s="56"/>
      <c r="I173" s="71"/>
      <c r="J173" s="71"/>
    </row>
    <row r="174">
      <c r="A174" s="69"/>
      <c r="B174" s="56"/>
      <c r="I174" s="71"/>
      <c r="J174" s="71"/>
    </row>
    <row r="175">
      <c r="A175" s="69"/>
      <c r="B175" s="56"/>
      <c r="I175" s="71"/>
      <c r="J175" s="71"/>
    </row>
    <row r="176">
      <c r="A176" s="69"/>
      <c r="B176" s="56"/>
      <c r="I176" s="71"/>
      <c r="J176" s="71"/>
    </row>
    <row r="177">
      <c r="A177" s="69"/>
      <c r="B177" s="56"/>
      <c r="I177" s="71"/>
      <c r="J177" s="71"/>
    </row>
    <row r="178">
      <c r="A178" s="69"/>
      <c r="B178" s="56"/>
      <c r="I178" s="71"/>
      <c r="J178" s="71"/>
    </row>
    <row r="179">
      <c r="A179" s="69"/>
      <c r="B179" s="56"/>
      <c r="I179" s="71"/>
      <c r="J179" s="71"/>
    </row>
    <row r="180">
      <c r="A180" s="69"/>
      <c r="B180" s="56"/>
      <c r="I180" s="71"/>
      <c r="J180" s="71"/>
    </row>
    <row r="181">
      <c r="A181" s="69"/>
      <c r="B181" s="56"/>
      <c r="I181" s="71"/>
      <c r="J181" s="71"/>
    </row>
    <row r="182">
      <c r="A182" s="69"/>
      <c r="B182" s="56"/>
      <c r="I182" s="71"/>
      <c r="J182" s="71"/>
    </row>
    <row r="183">
      <c r="A183" s="69"/>
      <c r="B183" s="56"/>
      <c r="I183" s="71"/>
      <c r="J183" s="71"/>
    </row>
    <row r="184">
      <c r="A184" s="69"/>
      <c r="B184" s="56"/>
      <c r="I184" s="71"/>
      <c r="J184" s="71"/>
    </row>
    <row r="185">
      <c r="A185" s="69"/>
      <c r="B185" s="56"/>
      <c r="I185" s="71"/>
      <c r="J185" s="71"/>
    </row>
    <row r="186">
      <c r="A186" s="69"/>
      <c r="B186" s="56"/>
      <c r="I186" s="71"/>
      <c r="J186" s="71"/>
    </row>
    <row r="187">
      <c r="A187" s="69"/>
      <c r="B187" s="56"/>
      <c r="I187" s="71"/>
      <c r="J187" s="71"/>
    </row>
    <row r="188">
      <c r="A188" s="69"/>
      <c r="B188" s="56"/>
      <c r="I188" s="71"/>
      <c r="J188" s="71"/>
    </row>
    <row r="189">
      <c r="A189" s="69"/>
      <c r="B189" s="56"/>
      <c r="I189" s="71"/>
      <c r="J189" s="71"/>
    </row>
    <row r="190">
      <c r="A190" s="69"/>
      <c r="B190" s="56"/>
      <c r="I190" s="71"/>
      <c r="J190" s="71"/>
    </row>
    <row r="191">
      <c r="A191" s="69"/>
      <c r="B191" s="56"/>
      <c r="I191" s="71"/>
      <c r="J191" s="71"/>
    </row>
    <row r="192">
      <c r="A192" s="69"/>
      <c r="B192" s="56"/>
      <c r="I192" s="71"/>
      <c r="J192" s="71"/>
    </row>
    <row r="193">
      <c r="A193" s="69"/>
      <c r="B193" s="56"/>
      <c r="I193" s="71"/>
      <c r="J193" s="71"/>
    </row>
    <row r="194">
      <c r="A194" s="69"/>
      <c r="B194" s="56"/>
      <c r="I194" s="71"/>
      <c r="J194" s="71"/>
    </row>
    <row r="195">
      <c r="A195" s="69"/>
      <c r="B195" s="56"/>
      <c r="I195" s="71"/>
      <c r="J195" s="71"/>
    </row>
    <row r="196">
      <c r="A196" s="69"/>
      <c r="B196" s="56"/>
      <c r="I196" s="71"/>
      <c r="J196" s="71"/>
    </row>
    <row r="197">
      <c r="A197" s="69"/>
      <c r="B197" s="56"/>
      <c r="I197" s="71"/>
      <c r="J197" s="71"/>
    </row>
    <row r="198">
      <c r="A198" s="69"/>
      <c r="B198" s="56"/>
      <c r="I198" s="71"/>
      <c r="J198" s="71"/>
    </row>
    <row r="199">
      <c r="A199" s="69"/>
      <c r="B199" s="56"/>
      <c r="I199" s="71"/>
      <c r="J199" s="71"/>
    </row>
    <row r="200">
      <c r="A200" s="69"/>
      <c r="B200" s="56"/>
      <c r="I200" s="71"/>
      <c r="J200" s="71"/>
    </row>
    <row r="201">
      <c r="A201" s="69"/>
      <c r="B201" s="56"/>
      <c r="I201" s="71"/>
      <c r="J201" s="71"/>
    </row>
    <row r="202">
      <c r="A202" s="69"/>
      <c r="B202" s="56"/>
      <c r="I202" s="71"/>
      <c r="J202" s="71"/>
    </row>
    <row r="203">
      <c r="A203" s="69"/>
      <c r="B203" s="56"/>
      <c r="I203" s="71"/>
      <c r="J203" s="71"/>
    </row>
    <row r="204">
      <c r="A204" s="69"/>
      <c r="B204" s="56"/>
      <c r="I204" s="71"/>
      <c r="J204" s="71"/>
    </row>
    <row r="205">
      <c r="A205" s="69"/>
      <c r="B205" s="56"/>
      <c r="I205" s="71"/>
      <c r="J205" s="71"/>
    </row>
    <row r="206">
      <c r="A206" s="69"/>
      <c r="B206" s="56"/>
      <c r="I206" s="71"/>
      <c r="J206" s="71"/>
    </row>
    <row r="207">
      <c r="A207" s="69"/>
      <c r="B207" s="56"/>
      <c r="I207" s="71"/>
      <c r="J207" s="71"/>
    </row>
    <row r="208">
      <c r="A208" s="69"/>
      <c r="B208" s="56"/>
      <c r="I208" s="71"/>
      <c r="J208" s="71"/>
    </row>
    <row r="209">
      <c r="A209" s="69"/>
      <c r="B209" s="56"/>
      <c r="I209" s="71"/>
      <c r="J209" s="71"/>
    </row>
    <row r="210">
      <c r="A210" s="69"/>
      <c r="B210" s="56"/>
      <c r="I210" s="71"/>
      <c r="J210" s="71"/>
    </row>
    <row r="211">
      <c r="A211" s="69"/>
      <c r="B211" s="56"/>
      <c r="I211" s="71"/>
      <c r="J211" s="71"/>
    </row>
    <row r="212">
      <c r="A212" s="69"/>
      <c r="B212" s="56"/>
      <c r="I212" s="71"/>
      <c r="J212" s="71"/>
    </row>
    <row r="213">
      <c r="A213" s="69"/>
      <c r="B213" s="56"/>
      <c r="I213" s="71"/>
      <c r="J213" s="71"/>
    </row>
    <row r="214">
      <c r="A214" s="69"/>
      <c r="B214" s="56"/>
      <c r="I214" s="71"/>
      <c r="J214" s="71"/>
    </row>
    <row r="215">
      <c r="A215" s="69"/>
      <c r="B215" s="56"/>
      <c r="I215" s="71"/>
      <c r="J215" s="71"/>
    </row>
    <row r="216">
      <c r="A216" s="69"/>
      <c r="B216" s="56"/>
      <c r="I216" s="71"/>
      <c r="J216" s="71"/>
    </row>
    <row r="217">
      <c r="A217" s="69"/>
      <c r="B217" s="56"/>
      <c r="I217" s="71"/>
      <c r="J217" s="71"/>
    </row>
    <row r="218">
      <c r="A218" s="69"/>
      <c r="B218" s="56"/>
      <c r="I218" s="71"/>
      <c r="J218" s="71"/>
    </row>
    <row r="219">
      <c r="A219" s="69"/>
      <c r="B219" s="56"/>
      <c r="I219" s="71"/>
      <c r="J219" s="71"/>
    </row>
    <row r="220">
      <c r="A220" s="69"/>
      <c r="B220" s="56"/>
      <c r="I220" s="71"/>
      <c r="J220" s="71"/>
    </row>
    <row r="221">
      <c r="A221" s="69"/>
      <c r="B221" s="56"/>
      <c r="I221" s="71"/>
      <c r="J221" s="71"/>
    </row>
    <row r="222">
      <c r="A222" s="69"/>
      <c r="B222" s="56"/>
      <c r="I222" s="71"/>
      <c r="J222" s="71"/>
    </row>
    <row r="223">
      <c r="A223" s="69"/>
      <c r="B223" s="56"/>
      <c r="I223" s="71"/>
      <c r="J223" s="71"/>
    </row>
    <row r="224">
      <c r="A224" s="69"/>
      <c r="B224" s="56"/>
      <c r="I224" s="71"/>
      <c r="J224" s="71"/>
    </row>
    <row r="225">
      <c r="A225" s="69"/>
      <c r="B225" s="56"/>
      <c r="I225" s="71"/>
      <c r="J225" s="71"/>
    </row>
    <row r="226">
      <c r="A226" s="69"/>
      <c r="B226" s="56"/>
      <c r="I226" s="71"/>
      <c r="J226" s="71"/>
    </row>
    <row r="227">
      <c r="A227" s="69"/>
      <c r="B227" s="56"/>
      <c r="I227" s="71"/>
      <c r="J227" s="71"/>
    </row>
    <row r="228">
      <c r="A228" s="69"/>
      <c r="B228" s="56"/>
      <c r="I228" s="71"/>
      <c r="J228" s="71"/>
    </row>
    <row r="229">
      <c r="A229" s="69"/>
      <c r="B229" s="56"/>
      <c r="I229" s="71"/>
      <c r="J229" s="71"/>
    </row>
    <row r="230">
      <c r="A230" s="69"/>
      <c r="B230" s="56"/>
      <c r="I230" s="71"/>
      <c r="J230" s="71"/>
    </row>
    <row r="231">
      <c r="A231" s="69"/>
      <c r="B231" s="56"/>
      <c r="I231" s="71"/>
      <c r="J231" s="71"/>
    </row>
    <row r="232">
      <c r="A232" s="69"/>
      <c r="B232" s="56"/>
      <c r="I232" s="71"/>
      <c r="J232" s="71"/>
    </row>
    <row r="233">
      <c r="A233" s="69"/>
      <c r="B233" s="56"/>
      <c r="I233" s="71"/>
      <c r="J233" s="71"/>
    </row>
    <row r="234">
      <c r="A234" s="69"/>
      <c r="B234" s="56"/>
      <c r="I234" s="71"/>
      <c r="J234" s="71"/>
    </row>
    <row r="235">
      <c r="A235" s="69"/>
      <c r="B235" s="56"/>
      <c r="I235" s="71"/>
      <c r="J235" s="71"/>
    </row>
    <row r="236">
      <c r="A236" s="69"/>
      <c r="B236" s="56"/>
      <c r="I236" s="71"/>
      <c r="J236" s="71"/>
    </row>
    <row r="237">
      <c r="A237" s="69"/>
      <c r="B237" s="56"/>
      <c r="I237" s="71"/>
      <c r="J237" s="71"/>
    </row>
    <row r="238">
      <c r="A238" s="69"/>
      <c r="B238" s="56"/>
      <c r="I238" s="71"/>
      <c r="J238" s="71"/>
    </row>
    <row r="239">
      <c r="A239" s="69"/>
      <c r="B239" s="56"/>
      <c r="I239" s="71"/>
      <c r="J239" s="71"/>
    </row>
    <row r="240">
      <c r="A240" s="69"/>
      <c r="B240" s="56"/>
      <c r="I240" s="71"/>
      <c r="J240" s="71"/>
    </row>
    <row r="241">
      <c r="A241" s="69"/>
      <c r="B241" s="56"/>
      <c r="I241" s="71"/>
      <c r="J241" s="71"/>
    </row>
    <row r="242">
      <c r="A242" s="69"/>
      <c r="B242" s="56"/>
      <c r="I242" s="71"/>
      <c r="J242" s="71"/>
    </row>
    <row r="243">
      <c r="A243" s="69"/>
      <c r="B243" s="56"/>
      <c r="I243" s="71"/>
      <c r="J243" s="71"/>
    </row>
    <row r="244">
      <c r="A244" s="69"/>
      <c r="B244" s="56"/>
      <c r="I244" s="71"/>
      <c r="J244" s="71"/>
    </row>
    <row r="245">
      <c r="A245" s="69"/>
      <c r="B245" s="56"/>
      <c r="I245" s="71"/>
      <c r="J245" s="71"/>
    </row>
    <row r="246">
      <c r="A246" s="69"/>
      <c r="B246" s="56"/>
      <c r="I246" s="71"/>
      <c r="J246" s="71"/>
    </row>
    <row r="247">
      <c r="A247" s="69"/>
      <c r="B247" s="56"/>
      <c r="I247" s="71"/>
      <c r="J247" s="71"/>
    </row>
    <row r="248">
      <c r="A248" s="69"/>
      <c r="B248" s="56"/>
      <c r="I248" s="71"/>
      <c r="J248" s="71"/>
    </row>
    <row r="249">
      <c r="A249" s="69"/>
      <c r="B249" s="56"/>
      <c r="I249" s="71"/>
      <c r="J249" s="71"/>
    </row>
    <row r="250">
      <c r="A250" s="69"/>
      <c r="B250" s="56"/>
      <c r="I250" s="71"/>
      <c r="J250" s="71"/>
    </row>
    <row r="251">
      <c r="A251" s="69"/>
      <c r="B251" s="56"/>
      <c r="I251" s="71"/>
      <c r="J251" s="71"/>
    </row>
    <row r="252">
      <c r="A252" s="69"/>
      <c r="B252" s="56"/>
      <c r="I252" s="71"/>
      <c r="J252" s="71"/>
    </row>
    <row r="253">
      <c r="A253" s="69"/>
      <c r="B253" s="56"/>
      <c r="I253" s="71"/>
      <c r="J253" s="71"/>
    </row>
    <row r="254">
      <c r="A254" s="69"/>
      <c r="B254" s="56"/>
      <c r="I254" s="71"/>
      <c r="J254" s="71"/>
    </row>
    <row r="255">
      <c r="A255" s="69"/>
      <c r="B255" s="56"/>
      <c r="I255" s="71"/>
      <c r="J255" s="71"/>
    </row>
    <row r="256">
      <c r="A256" s="69"/>
      <c r="B256" s="56"/>
      <c r="I256" s="71"/>
      <c r="J256" s="71"/>
    </row>
    <row r="257">
      <c r="A257" s="69"/>
      <c r="B257" s="56"/>
      <c r="I257" s="71"/>
      <c r="J257" s="71"/>
    </row>
    <row r="258">
      <c r="A258" s="69"/>
      <c r="B258" s="56"/>
      <c r="I258" s="71"/>
      <c r="J258" s="71"/>
    </row>
    <row r="259">
      <c r="A259" s="69"/>
      <c r="B259" s="56"/>
      <c r="I259" s="71"/>
      <c r="J259" s="71"/>
    </row>
    <row r="260">
      <c r="A260" s="69"/>
      <c r="B260" s="56"/>
      <c r="I260" s="71"/>
      <c r="J260" s="71"/>
    </row>
    <row r="261">
      <c r="A261" s="69"/>
      <c r="B261" s="56"/>
      <c r="I261" s="71"/>
      <c r="J261" s="71"/>
    </row>
    <row r="262">
      <c r="A262" s="69"/>
      <c r="B262" s="56"/>
      <c r="I262" s="71"/>
      <c r="J262" s="71"/>
    </row>
    <row r="263">
      <c r="A263" s="69"/>
      <c r="B263" s="56"/>
      <c r="I263" s="71"/>
      <c r="J263" s="71"/>
    </row>
    <row r="264">
      <c r="A264" s="69"/>
      <c r="B264" s="56"/>
      <c r="I264" s="71"/>
      <c r="J264" s="71"/>
    </row>
    <row r="265">
      <c r="A265" s="69"/>
      <c r="B265" s="56"/>
      <c r="I265" s="71"/>
      <c r="J265" s="71"/>
    </row>
    <row r="266">
      <c r="A266" s="69"/>
      <c r="B266" s="56"/>
      <c r="I266" s="71"/>
      <c r="J266" s="71"/>
    </row>
    <row r="267">
      <c r="A267" s="69"/>
      <c r="B267" s="56"/>
      <c r="I267" s="71"/>
      <c r="J267" s="71"/>
    </row>
    <row r="268">
      <c r="A268" s="69"/>
      <c r="B268" s="56"/>
      <c r="I268" s="71"/>
      <c r="J268" s="71"/>
    </row>
    <row r="269">
      <c r="A269" s="69"/>
      <c r="B269" s="56"/>
      <c r="I269" s="71"/>
      <c r="J269" s="71"/>
    </row>
    <row r="270">
      <c r="A270" s="69"/>
      <c r="B270" s="56"/>
      <c r="I270" s="71"/>
      <c r="J270" s="71"/>
    </row>
    <row r="271">
      <c r="A271" s="69"/>
      <c r="B271" s="56"/>
      <c r="I271" s="71"/>
      <c r="J271" s="71"/>
    </row>
    <row r="272">
      <c r="A272" s="69"/>
      <c r="B272" s="56"/>
      <c r="I272" s="71"/>
      <c r="J272" s="71"/>
    </row>
    <row r="273">
      <c r="A273" s="69"/>
      <c r="B273" s="56"/>
      <c r="I273" s="71"/>
      <c r="J273" s="71"/>
    </row>
    <row r="274">
      <c r="A274" s="69"/>
      <c r="B274" s="56"/>
      <c r="I274" s="71"/>
      <c r="J274" s="71"/>
    </row>
    <row r="275">
      <c r="A275" s="69"/>
      <c r="B275" s="56"/>
      <c r="I275" s="71"/>
      <c r="J275" s="71"/>
    </row>
    <row r="276">
      <c r="A276" s="69"/>
      <c r="B276" s="56"/>
      <c r="I276" s="71"/>
      <c r="J276" s="71"/>
    </row>
    <row r="277">
      <c r="A277" s="69"/>
      <c r="B277" s="56"/>
      <c r="I277" s="71"/>
      <c r="J277" s="71"/>
    </row>
    <row r="278">
      <c r="A278" s="69"/>
      <c r="B278" s="56"/>
      <c r="I278" s="71"/>
      <c r="J278" s="71"/>
    </row>
    <row r="279">
      <c r="A279" s="69"/>
      <c r="B279" s="56"/>
      <c r="I279" s="71"/>
      <c r="J279" s="71"/>
    </row>
    <row r="280">
      <c r="A280" s="69"/>
      <c r="B280" s="56"/>
      <c r="I280" s="71"/>
      <c r="J280" s="71"/>
    </row>
    <row r="281">
      <c r="A281" s="69"/>
      <c r="B281" s="56"/>
      <c r="I281" s="71"/>
      <c r="J281" s="71"/>
    </row>
    <row r="282">
      <c r="A282" s="69"/>
      <c r="B282" s="56"/>
      <c r="I282" s="71"/>
      <c r="J282" s="71"/>
    </row>
    <row r="283">
      <c r="A283" s="69"/>
      <c r="B283" s="56"/>
      <c r="I283" s="71"/>
      <c r="J283" s="71"/>
    </row>
    <row r="284">
      <c r="A284" s="69"/>
      <c r="B284" s="56"/>
      <c r="I284" s="71"/>
      <c r="J284" s="71"/>
    </row>
    <row r="285">
      <c r="A285" s="69"/>
      <c r="B285" s="56"/>
      <c r="I285" s="71"/>
      <c r="J285" s="71"/>
    </row>
    <row r="286">
      <c r="A286" s="69"/>
      <c r="B286" s="56"/>
      <c r="I286" s="71"/>
      <c r="J286" s="71"/>
    </row>
    <row r="287">
      <c r="A287" s="69"/>
      <c r="B287" s="56"/>
      <c r="I287" s="71"/>
      <c r="J287" s="71"/>
    </row>
    <row r="288">
      <c r="A288" s="69"/>
      <c r="B288" s="56"/>
      <c r="I288" s="71"/>
      <c r="J288" s="71"/>
    </row>
    <row r="289">
      <c r="A289" s="69"/>
      <c r="B289" s="56"/>
      <c r="I289" s="71"/>
      <c r="J289" s="71"/>
    </row>
    <row r="290">
      <c r="A290" s="69"/>
      <c r="B290" s="56"/>
      <c r="I290" s="71"/>
      <c r="J290" s="71"/>
    </row>
    <row r="291">
      <c r="A291" s="69"/>
      <c r="B291" s="56"/>
      <c r="I291" s="71"/>
      <c r="J291" s="71"/>
    </row>
    <row r="292">
      <c r="A292" s="69"/>
      <c r="B292" s="56"/>
      <c r="I292" s="71"/>
      <c r="J292" s="71"/>
    </row>
    <row r="293">
      <c r="A293" s="69"/>
      <c r="B293" s="56"/>
      <c r="I293" s="71"/>
      <c r="J293" s="71"/>
    </row>
    <row r="294">
      <c r="A294" s="69"/>
      <c r="B294" s="56"/>
      <c r="I294" s="71"/>
      <c r="J294" s="71"/>
    </row>
    <row r="295">
      <c r="A295" s="69"/>
      <c r="B295" s="56"/>
      <c r="I295" s="71"/>
      <c r="J295" s="71"/>
    </row>
    <row r="296">
      <c r="A296" s="69"/>
      <c r="B296" s="56"/>
      <c r="I296" s="71"/>
      <c r="J296" s="71"/>
    </row>
    <row r="297">
      <c r="A297" s="69"/>
      <c r="B297" s="56"/>
      <c r="I297" s="71"/>
      <c r="J297" s="71"/>
    </row>
    <row r="298">
      <c r="A298" s="69"/>
      <c r="B298" s="56"/>
      <c r="I298" s="71"/>
      <c r="J298" s="71"/>
    </row>
    <row r="299">
      <c r="A299" s="69"/>
      <c r="B299" s="56"/>
      <c r="I299" s="71"/>
      <c r="J299" s="71"/>
    </row>
    <row r="300">
      <c r="A300" s="69"/>
      <c r="B300" s="56"/>
      <c r="I300" s="71"/>
      <c r="J300" s="71"/>
    </row>
    <row r="301">
      <c r="A301" s="69"/>
      <c r="B301" s="56"/>
      <c r="I301" s="71"/>
      <c r="J301" s="71"/>
    </row>
    <row r="302">
      <c r="A302" s="69"/>
      <c r="B302" s="56"/>
      <c r="I302" s="71"/>
      <c r="J302" s="71"/>
    </row>
    <row r="303">
      <c r="A303" s="69"/>
      <c r="B303" s="56"/>
      <c r="I303" s="71"/>
      <c r="J303" s="71"/>
    </row>
    <row r="304">
      <c r="A304" s="69"/>
      <c r="B304" s="56"/>
      <c r="I304" s="71"/>
      <c r="J304" s="71"/>
    </row>
    <row r="305">
      <c r="A305" s="69"/>
      <c r="B305" s="56"/>
      <c r="I305" s="71"/>
      <c r="J305" s="71"/>
    </row>
    <row r="306">
      <c r="A306" s="69"/>
      <c r="B306" s="56"/>
      <c r="I306" s="71"/>
      <c r="J306" s="71"/>
    </row>
    <row r="307">
      <c r="A307" s="69"/>
      <c r="B307" s="56"/>
      <c r="I307" s="71"/>
      <c r="J307" s="71"/>
    </row>
    <row r="308">
      <c r="A308" s="69"/>
      <c r="B308" s="56"/>
      <c r="I308" s="71"/>
      <c r="J308" s="71"/>
    </row>
    <row r="309">
      <c r="A309" s="69"/>
      <c r="B309" s="56"/>
      <c r="I309" s="71"/>
      <c r="J309" s="71"/>
    </row>
    <row r="310">
      <c r="A310" s="69"/>
      <c r="B310" s="56"/>
      <c r="I310" s="71"/>
      <c r="J310" s="71"/>
    </row>
    <row r="311">
      <c r="A311" s="69"/>
      <c r="B311" s="56"/>
      <c r="I311" s="71"/>
      <c r="J311" s="71"/>
    </row>
    <row r="312">
      <c r="A312" s="69"/>
      <c r="B312" s="56"/>
      <c r="I312" s="71"/>
      <c r="J312" s="71"/>
    </row>
    <row r="313">
      <c r="A313" s="69"/>
      <c r="B313" s="56"/>
      <c r="I313" s="71"/>
      <c r="J313" s="71"/>
    </row>
    <row r="314">
      <c r="A314" s="69"/>
      <c r="B314" s="56"/>
      <c r="I314" s="71"/>
      <c r="J314" s="71"/>
    </row>
    <row r="315">
      <c r="A315" s="69"/>
      <c r="B315" s="56"/>
      <c r="I315" s="71"/>
      <c r="J315" s="71"/>
    </row>
    <row r="316">
      <c r="A316" s="69"/>
      <c r="B316" s="56"/>
      <c r="I316" s="71"/>
      <c r="J316" s="71"/>
    </row>
    <row r="317">
      <c r="A317" s="69"/>
      <c r="B317" s="56"/>
      <c r="I317" s="71"/>
      <c r="J317" s="71"/>
    </row>
    <row r="318">
      <c r="A318" s="69"/>
      <c r="B318" s="56"/>
      <c r="I318" s="71"/>
      <c r="J318" s="71"/>
    </row>
    <row r="319">
      <c r="A319" s="69"/>
      <c r="B319" s="56"/>
      <c r="I319" s="71"/>
      <c r="J319" s="71"/>
    </row>
    <row r="320">
      <c r="A320" s="69"/>
      <c r="B320" s="56"/>
      <c r="I320" s="71"/>
      <c r="J320" s="71"/>
    </row>
    <row r="321">
      <c r="A321" s="69"/>
      <c r="B321" s="56"/>
      <c r="I321" s="71"/>
      <c r="J321" s="71"/>
    </row>
    <row r="322">
      <c r="A322" s="69"/>
      <c r="B322" s="56"/>
      <c r="I322" s="71"/>
      <c r="J322" s="71"/>
    </row>
    <row r="323">
      <c r="A323" s="69"/>
      <c r="B323" s="56"/>
      <c r="I323" s="71"/>
      <c r="J323" s="71"/>
    </row>
    <row r="324">
      <c r="A324" s="69"/>
      <c r="B324" s="56"/>
      <c r="I324" s="71"/>
      <c r="J324" s="71"/>
    </row>
    <row r="325">
      <c r="A325" s="69"/>
      <c r="B325" s="56"/>
      <c r="I325" s="71"/>
      <c r="J325" s="71"/>
    </row>
    <row r="326">
      <c r="A326" s="69"/>
      <c r="B326" s="56"/>
      <c r="I326" s="71"/>
      <c r="J326" s="71"/>
    </row>
    <row r="327">
      <c r="A327" s="69"/>
      <c r="B327" s="56"/>
      <c r="I327" s="71"/>
      <c r="J327" s="71"/>
    </row>
    <row r="328">
      <c r="A328" s="69"/>
      <c r="B328" s="56"/>
      <c r="I328" s="71"/>
      <c r="J328" s="71"/>
    </row>
    <row r="329">
      <c r="A329" s="69"/>
      <c r="B329" s="56"/>
      <c r="I329" s="71"/>
      <c r="J329" s="71"/>
    </row>
    <row r="330">
      <c r="A330" s="69"/>
      <c r="B330" s="56"/>
      <c r="I330" s="71"/>
      <c r="J330" s="71"/>
    </row>
    <row r="331">
      <c r="A331" s="69"/>
      <c r="B331" s="56"/>
      <c r="I331" s="71"/>
      <c r="J331" s="71"/>
    </row>
    <row r="332">
      <c r="A332" s="69"/>
      <c r="B332" s="56"/>
      <c r="I332" s="71"/>
      <c r="J332" s="71"/>
    </row>
    <row r="333">
      <c r="A333" s="69"/>
      <c r="B333" s="56"/>
      <c r="I333" s="71"/>
      <c r="J333" s="71"/>
    </row>
    <row r="334">
      <c r="A334" s="69"/>
      <c r="B334" s="56"/>
      <c r="I334" s="71"/>
      <c r="J334" s="71"/>
    </row>
    <row r="335">
      <c r="A335" s="69"/>
      <c r="B335" s="56"/>
      <c r="I335" s="71"/>
      <c r="J335" s="71"/>
    </row>
    <row r="336">
      <c r="A336" s="69"/>
      <c r="B336" s="56"/>
      <c r="I336" s="71"/>
      <c r="J336" s="71"/>
    </row>
    <row r="337">
      <c r="A337" s="69"/>
      <c r="B337" s="56"/>
      <c r="I337" s="71"/>
      <c r="J337" s="71"/>
    </row>
    <row r="338">
      <c r="A338" s="69"/>
      <c r="B338" s="56"/>
      <c r="I338" s="71"/>
      <c r="J338" s="71"/>
    </row>
    <row r="339">
      <c r="A339" s="69"/>
      <c r="B339" s="56"/>
      <c r="I339" s="71"/>
      <c r="J339" s="71"/>
    </row>
    <row r="340">
      <c r="A340" s="69"/>
      <c r="B340" s="56"/>
      <c r="I340" s="71"/>
      <c r="J340" s="71"/>
    </row>
    <row r="341">
      <c r="A341" s="69"/>
      <c r="B341" s="56"/>
      <c r="I341" s="71"/>
      <c r="J341" s="71"/>
    </row>
    <row r="342">
      <c r="A342" s="69"/>
      <c r="B342" s="56"/>
      <c r="I342" s="71"/>
      <c r="J342" s="71"/>
    </row>
    <row r="343">
      <c r="A343" s="69"/>
      <c r="B343" s="56"/>
      <c r="I343" s="71"/>
      <c r="J343" s="71"/>
    </row>
    <row r="344">
      <c r="A344" s="69"/>
      <c r="B344" s="56"/>
      <c r="I344" s="71"/>
      <c r="J344" s="71"/>
    </row>
    <row r="345">
      <c r="A345" s="69"/>
      <c r="B345" s="56"/>
      <c r="I345" s="71"/>
      <c r="J345" s="71"/>
    </row>
    <row r="346">
      <c r="A346" s="69"/>
      <c r="B346" s="56"/>
      <c r="I346" s="71"/>
      <c r="J346" s="71"/>
    </row>
    <row r="347">
      <c r="A347" s="69"/>
      <c r="B347" s="56"/>
      <c r="I347" s="71"/>
      <c r="J347" s="71"/>
    </row>
    <row r="348">
      <c r="A348" s="69"/>
      <c r="B348" s="56"/>
      <c r="I348" s="71"/>
      <c r="J348" s="71"/>
    </row>
    <row r="349">
      <c r="A349" s="69"/>
      <c r="B349" s="56"/>
      <c r="I349" s="71"/>
      <c r="J349" s="71"/>
    </row>
    <row r="350">
      <c r="A350" s="69"/>
      <c r="B350" s="56"/>
      <c r="I350" s="71"/>
      <c r="J350" s="71"/>
    </row>
    <row r="351">
      <c r="A351" s="69"/>
      <c r="B351" s="56"/>
      <c r="I351" s="71"/>
      <c r="J351" s="71"/>
    </row>
    <row r="352">
      <c r="A352" s="69"/>
      <c r="B352" s="56"/>
      <c r="I352" s="71"/>
      <c r="J352" s="71"/>
    </row>
    <row r="353">
      <c r="A353" s="69"/>
      <c r="B353" s="56"/>
      <c r="I353" s="71"/>
      <c r="J353" s="71"/>
    </row>
    <row r="354">
      <c r="A354" s="69"/>
      <c r="B354" s="56"/>
      <c r="I354" s="71"/>
      <c r="J354" s="71"/>
    </row>
    <row r="355">
      <c r="A355" s="69"/>
      <c r="B355" s="56"/>
      <c r="I355" s="71"/>
      <c r="J355" s="71"/>
    </row>
    <row r="356">
      <c r="A356" s="69"/>
      <c r="B356" s="56"/>
      <c r="I356" s="71"/>
      <c r="J356" s="71"/>
    </row>
    <row r="357">
      <c r="A357" s="69"/>
      <c r="B357" s="56"/>
      <c r="I357" s="71"/>
      <c r="J357" s="71"/>
    </row>
    <row r="358">
      <c r="A358" s="69"/>
      <c r="B358" s="56"/>
      <c r="I358" s="71"/>
      <c r="J358" s="71"/>
    </row>
    <row r="359">
      <c r="A359" s="69"/>
      <c r="B359" s="56"/>
      <c r="I359" s="71"/>
      <c r="J359" s="71"/>
    </row>
    <row r="360">
      <c r="A360" s="69"/>
      <c r="B360" s="56"/>
      <c r="I360" s="71"/>
      <c r="J360" s="71"/>
    </row>
    <row r="361">
      <c r="A361" s="69"/>
      <c r="B361" s="56"/>
      <c r="I361" s="71"/>
      <c r="J361" s="71"/>
    </row>
    <row r="362">
      <c r="A362" s="69"/>
      <c r="B362" s="56"/>
      <c r="I362" s="71"/>
      <c r="J362" s="71"/>
    </row>
    <row r="363">
      <c r="A363" s="69"/>
      <c r="B363" s="56"/>
      <c r="I363" s="71"/>
      <c r="J363" s="71"/>
    </row>
    <row r="364">
      <c r="A364" s="69"/>
      <c r="B364" s="56"/>
      <c r="I364" s="71"/>
      <c r="J364" s="71"/>
    </row>
    <row r="365">
      <c r="A365" s="69"/>
      <c r="B365" s="56"/>
      <c r="I365" s="71"/>
      <c r="J365" s="71"/>
    </row>
    <row r="366">
      <c r="A366" s="69"/>
      <c r="B366" s="56"/>
      <c r="I366" s="71"/>
      <c r="J366" s="71"/>
    </row>
    <row r="367">
      <c r="A367" s="69"/>
      <c r="B367" s="56"/>
      <c r="I367" s="71"/>
      <c r="J367" s="71"/>
    </row>
    <row r="368">
      <c r="A368" s="69"/>
      <c r="B368" s="56"/>
      <c r="I368" s="71"/>
      <c r="J368" s="71"/>
    </row>
    <row r="369">
      <c r="A369" s="69"/>
      <c r="B369" s="56"/>
      <c r="I369" s="71"/>
      <c r="J369" s="71"/>
    </row>
    <row r="370">
      <c r="A370" s="69"/>
      <c r="B370" s="56"/>
      <c r="I370" s="71"/>
      <c r="J370" s="71"/>
    </row>
    <row r="371">
      <c r="A371" s="69"/>
      <c r="B371" s="56"/>
      <c r="I371" s="71"/>
      <c r="J371" s="71"/>
    </row>
    <row r="372">
      <c r="A372" s="69"/>
      <c r="B372" s="56"/>
      <c r="I372" s="71"/>
      <c r="J372" s="71"/>
    </row>
    <row r="373">
      <c r="A373" s="69"/>
      <c r="B373" s="56"/>
      <c r="I373" s="71"/>
      <c r="J373" s="71"/>
    </row>
    <row r="374">
      <c r="A374" s="69"/>
      <c r="B374" s="56"/>
      <c r="I374" s="71"/>
      <c r="J374" s="71"/>
    </row>
    <row r="375">
      <c r="A375" s="69"/>
      <c r="B375" s="56"/>
      <c r="I375" s="71"/>
      <c r="J375" s="71"/>
    </row>
    <row r="376">
      <c r="A376" s="69"/>
      <c r="B376" s="56"/>
      <c r="I376" s="71"/>
      <c r="J376" s="71"/>
    </row>
    <row r="377">
      <c r="A377" s="69"/>
      <c r="B377" s="56"/>
      <c r="I377" s="71"/>
      <c r="J377" s="71"/>
    </row>
    <row r="378">
      <c r="A378" s="69"/>
      <c r="B378" s="56"/>
      <c r="I378" s="71"/>
      <c r="J378" s="71"/>
    </row>
    <row r="379">
      <c r="A379" s="69"/>
      <c r="B379" s="56"/>
      <c r="I379" s="71"/>
      <c r="J379" s="71"/>
    </row>
    <row r="380">
      <c r="A380" s="69"/>
      <c r="B380" s="56"/>
      <c r="I380" s="71"/>
      <c r="J380" s="71"/>
    </row>
    <row r="381">
      <c r="A381" s="69"/>
      <c r="B381" s="56"/>
      <c r="I381" s="71"/>
      <c r="J381" s="71"/>
    </row>
    <row r="382">
      <c r="A382" s="69"/>
      <c r="B382" s="56"/>
      <c r="I382" s="71"/>
      <c r="J382" s="71"/>
    </row>
    <row r="383">
      <c r="A383" s="69"/>
      <c r="B383" s="56"/>
      <c r="I383" s="71"/>
      <c r="J383" s="71"/>
    </row>
    <row r="384">
      <c r="A384" s="69"/>
      <c r="B384" s="56"/>
      <c r="I384" s="71"/>
      <c r="J384" s="71"/>
    </row>
    <row r="385">
      <c r="A385" s="69"/>
      <c r="B385" s="56"/>
      <c r="I385" s="71"/>
      <c r="J385" s="71"/>
    </row>
    <row r="386">
      <c r="A386" s="69"/>
      <c r="B386" s="56"/>
      <c r="I386" s="71"/>
      <c r="J386" s="71"/>
    </row>
    <row r="387">
      <c r="A387" s="69"/>
      <c r="B387" s="56"/>
      <c r="I387" s="71"/>
      <c r="J387" s="71"/>
    </row>
    <row r="388">
      <c r="A388" s="69"/>
      <c r="B388" s="56"/>
      <c r="I388" s="71"/>
      <c r="J388" s="71"/>
    </row>
    <row r="389">
      <c r="A389" s="69"/>
      <c r="B389" s="56"/>
      <c r="I389" s="71"/>
      <c r="J389" s="71"/>
    </row>
    <row r="390">
      <c r="A390" s="69"/>
      <c r="B390" s="56"/>
      <c r="I390" s="71"/>
      <c r="J390" s="71"/>
    </row>
    <row r="391">
      <c r="A391" s="69"/>
      <c r="B391" s="56"/>
      <c r="I391" s="71"/>
      <c r="J391" s="71"/>
    </row>
    <row r="392">
      <c r="A392" s="69"/>
      <c r="B392" s="56"/>
      <c r="I392" s="71"/>
      <c r="J392" s="71"/>
    </row>
    <row r="393">
      <c r="A393" s="69"/>
      <c r="B393" s="56"/>
      <c r="I393" s="71"/>
      <c r="J393" s="71"/>
    </row>
    <row r="394">
      <c r="A394" s="69"/>
      <c r="B394" s="56"/>
      <c r="I394" s="71"/>
      <c r="J394" s="71"/>
    </row>
    <row r="395">
      <c r="A395" s="69"/>
      <c r="B395" s="56"/>
      <c r="I395" s="71"/>
      <c r="J395" s="71"/>
    </row>
    <row r="396">
      <c r="A396" s="69"/>
      <c r="B396" s="56"/>
      <c r="I396" s="71"/>
      <c r="J396" s="71"/>
    </row>
    <row r="397">
      <c r="A397" s="69"/>
      <c r="B397" s="56"/>
      <c r="I397" s="71"/>
      <c r="J397" s="71"/>
    </row>
    <row r="398">
      <c r="A398" s="69"/>
      <c r="B398" s="56"/>
      <c r="I398" s="71"/>
      <c r="J398" s="71"/>
    </row>
    <row r="399">
      <c r="A399" s="69"/>
      <c r="B399" s="56"/>
      <c r="I399" s="71"/>
      <c r="J399" s="71"/>
    </row>
    <row r="400">
      <c r="A400" s="69"/>
      <c r="B400" s="56"/>
      <c r="I400" s="71"/>
      <c r="J400" s="71"/>
    </row>
    <row r="401">
      <c r="A401" s="69"/>
      <c r="B401" s="56"/>
      <c r="I401" s="71"/>
      <c r="J401" s="71"/>
    </row>
    <row r="402">
      <c r="A402" s="69"/>
      <c r="B402" s="56"/>
      <c r="I402" s="71"/>
      <c r="J402" s="71"/>
    </row>
    <row r="403">
      <c r="A403" s="69"/>
      <c r="B403" s="56"/>
      <c r="I403" s="71"/>
      <c r="J403" s="71"/>
    </row>
    <row r="404">
      <c r="A404" s="69"/>
      <c r="B404" s="56"/>
      <c r="I404" s="71"/>
      <c r="J404" s="71"/>
    </row>
    <row r="405">
      <c r="A405" s="69"/>
      <c r="B405" s="56"/>
      <c r="I405" s="71"/>
      <c r="J405" s="71"/>
    </row>
    <row r="406">
      <c r="A406" s="69"/>
      <c r="B406" s="56"/>
      <c r="I406" s="71"/>
      <c r="J406" s="71"/>
    </row>
    <row r="407">
      <c r="A407" s="69"/>
      <c r="B407" s="56"/>
      <c r="I407" s="71"/>
      <c r="J407" s="71"/>
    </row>
    <row r="408">
      <c r="A408" s="69"/>
      <c r="B408" s="56"/>
      <c r="I408" s="71"/>
      <c r="J408" s="71"/>
    </row>
    <row r="409">
      <c r="A409" s="69"/>
      <c r="B409" s="56"/>
      <c r="I409" s="71"/>
      <c r="J409" s="71"/>
    </row>
    <row r="410">
      <c r="A410" s="69"/>
      <c r="B410" s="56"/>
      <c r="I410" s="71"/>
      <c r="J410" s="71"/>
    </row>
    <row r="411">
      <c r="A411" s="69"/>
      <c r="B411" s="56"/>
      <c r="I411" s="71"/>
      <c r="J411" s="71"/>
    </row>
    <row r="412">
      <c r="A412" s="69"/>
      <c r="B412" s="56"/>
      <c r="I412" s="71"/>
      <c r="J412" s="71"/>
    </row>
    <row r="413">
      <c r="A413" s="69"/>
      <c r="B413" s="56"/>
      <c r="I413" s="71"/>
      <c r="J413" s="71"/>
    </row>
    <row r="414">
      <c r="A414" s="69"/>
      <c r="B414" s="56"/>
      <c r="I414" s="71"/>
      <c r="J414" s="71"/>
    </row>
    <row r="415">
      <c r="A415" s="69"/>
      <c r="B415" s="56"/>
      <c r="I415" s="71"/>
      <c r="J415" s="71"/>
    </row>
    <row r="416">
      <c r="A416" s="69"/>
      <c r="B416" s="56"/>
      <c r="I416" s="71"/>
      <c r="J416" s="71"/>
    </row>
    <row r="417">
      <c r="A417" s="69"/>
      <c r="B417" s="56"/>
      <c r="I417" s="71"/>
      <c r="J417" s="71"/>
    </row>
    <row r="418">
      <c r="A418" s="69"/>
      <c r="B418" s="56"/>
      <c r="I418" s="71"/>
      <c r="J418" s="71"/>
    </row>
    <row r="419">
      <c r="A419" s="69"/>
      <c r="B419" s="56"/>
      <c r="I419" s="71"/>
      <c r="J419" s="71"/>
    </row>
    <row r="420">
      <c r="A420" s="69"/>
      <c r="B420" s="56"/>
      <c r="I420" s="71"/>
      <c r="J420" s="71"/>
    </row>
    <row r="421">
      <c r="A421" s="69"/>
      <c r="B421" s="56"/>
      <c r="I421" s="71"/>
      <c r="J421" s="71"/>
    </row>
    <row r="422">
      <c r="A422" s="69"/>
      <c r="B422" s="56"/>
      <c r="I422" s="71"/>
      <c r="J422" s="71"/>
    </row>
    <row r="423">
      <c r="A423" s="69"/>
      <c r="B423" s="56"/>
      <c r="I423" s="71"/>
      <c r="J423" s="71"/>
    </row>
    <row r="424">
      <c r="A424" s="69"/>
      <c r="B424" s="56"/>
      <c r="I424" s="71"/>
      <c r="J424" s="71"/>
    </row>
    <row r="425">
      <c r="A425" s="69"/>
      <c r="B425" s="56"/>
      <c r="I425" s="71"/>
      <c r="J425" s="71"/>
    </row>
    <row r="426">
      <c r="A426" s="69"/>
      <c r="B426" s="56"/>
      <c r="I426" s="71"/>
      <c r="J426" s="71"/>
    </row>
    <row r="427">
      <c r="A427" s="69"/>
      <c r="B427" s="56"/>
      <c r="I427" s="71"/>
      <c r="J427" s="71"/>
    </row>
    <row r="428">
      <c r="A428" s="69"/>
      <c r="B428" s="56"/>
      <c r="I428" s="71"/>
      <c r="J428" s="71"/>
    </row>
    <row r="429">
      <c r="A429" s="69"/>
      <c r="B429" s="56"/>
      <c r="I429" s="71"/>
      <c r="J429" s="71"/>
    </row>
    <row r="430">
      <c r="A430" s="69"/>
      <c r="B430" s="56"/>
      <c r="I430" s="71"/>
      <c r="J430" s="71"/>
    </row>
    <row r="431">
      <c r="A431" s="69"/>
      <c r="B431" s="56"/>
      <c r="I431" s="71"/>
      <c r="J431" s="71"/>
    </row>
    <row r="432">
      <c r="A432" s="69"/>
      <c r="B432" s="56"/>
      <c r="I432" s="71"/>
      <c r="J432" s="71"/>
    </row>
    <row r="433">
      <c r="A433" s="69"/>
      <c r="B433" s="56"/>
      <c r="I433" s="71"/>
      <c r="J433" s="71"/>
    </row>
    <row r="434">
      <c r="A434" s="69"/>
      <c r="B434" s="56"/>
      <c r="I434" s="71"/>
      <c r="J434" s="71"/>
    </row>
    <row r="435">
      <c r="A435" s="69"/>
      <c r="B435" s="56"/>
      <c r="I435" s="71"/>
      <c r="J435" s="71"/>
    </row>
    <row r="436">
      <c r="A436" s="69"/>
      <c r="B436" s="56"/>
      <c r="I436" s="71"/>
      <c r="J436" s="71"/>
    </row>
    <row r="437">
      <c r="A437" s="69"/>
      <c r="B437" s="56"/>
      <c r="I437" s="71"/>
      <c r="J437" s="71"/>
    </row>
    <row r="438">
      <c r="A438" s="69"/>
      <c r="B438" s="56"/>
      <c r="I438" s="71"/>
      <c r="J438" s="71"/>
    </row>
    <row r="439">
      <c r="A439" s="69"/>
      <c r="B439" s="56"/>
      <c r="I439" s="71"/>
      <c r="J439" s="71"/>
    </row>
    <row r="440">
      <c r="A440" s="69"/>
      <c r="B440" s="56"/>
      <c r="I440" s="71"/>
      <c r="J440" s="71"/>
    </row>
    <row r="441">
      <c r="A441" s="69"/>
      <c r="B441" s="56"/>
      <c r="I441" s="71"/>
      <c r="J441" s="71"/>
    </row>
    <row r="442">
      <c r="A442" s="69"/>
      <c r="B442" s="56"/>
      <c r="I442" s="71"/>
      <c r="J442" s="71"/>
    </row>
    <row r="443">
      <c r="A443" s="69"/>
      <c r="B443" s="56"/>
      <c r="I443" s="71"/>
      <c r="J443" s="71"/>
    </row>
    <row r="444">
      <c r="A444" s="69"/>
      <c r="B444" s="56"/>
      <c r="I444" s="71"/>
      <c r="J444" s="71"/>
    </row>
    <row r="445">
      <c r="A445" s="69"/>
      <c r="B445" s="56"/>
      <c r="I445" s="71"/>
      <c r="J445" s="71"/>
    </row>
    <row r="446">
      <c r="A446" s="69"/>
      <c r="B446" s="56"/>
      <c r="I446" s="71"/>
      <c r="J446" s="71"/>
    </row>
    <row r="447">
      <c r="A447" s="69"/>
      <c r="B447" s="56"/>
      <c r="I447" s="71"/>
      <c r="J447" s="71"/>
    </row>
    <row r="448">
      <c r="A448" s="69"/>
      <c r="B448" s="56"/>
      <c r="I448" s="71"/>
      <c r="J448" s="71"/>
    </row>
    <row r="449">
      <c r="A449" s="69"/>
      <c r="B449" s="56"/>
      <c r="I449" s="71"/>
      <c r="J449" s="71"/>
    </row>
    <row r="450">
      <c r="A450" s="69"/>
      <c r="B450" s="56"/>
      <c r="I450" s="71"/>
      <c r="J450" s="71"/>
    </row>
    <row r="451">
      <c r="A451" s="69"/>
      <c r="B451" s="56"/>
      <c r="I451" s="71"/>
      <c r="J451" s="71"/>
    </row>
    <row r="452">
      <c r="A452" s="69"/>
      <c r="B452" s="56"/>
      <c r="I452" s="71"/>
      <c r="J452" s="71"/>
    </row>
    <row r="453">
      <c r="A453" s="69"/>
      <c r="B453" s="56"/>
      <c r="I453" s="71"/>
      <c r="J453" s="71"/>
    </row>
    <row r="454">
      <c r="A454" s="69"/>
      <c r="B454" s="56"/>
      <c r="I454" s="71"/>
      <c r="J454" s="71"/>
    </row>
    <row r="455">
      <c r="A455" s="69"/>
      <c r="B455" s="56"/>
      <c r="I455" s="71"/>
      <c r="J455" s="71"/>
    </row>
    <row r="456">
      <c r="A456" s="69"/>
      <c r="B456" s="56"/>
      <c r="I456" s="71"/>
      <c r="J456" s="71"/>
    </row>
    <row r="457">
      <c r="A457" s="69"/>
      <c r="B457" s="56"/>
      <c r="I457" s="71"/>
      <c r="J457" s="71"/>
    </row>
    <row r="458">
      <c r="A458" s="69"/>
      <c r="B458" s="56"/>
      <c r="I458" s="71"/>
      <c r="J458" s="71"/>
    </row>
    <row r="459">
      <c r="A459" s="69"/>
      <c r="B459" s="56"/>
      <c r="I459" s="71"/>
      <c r="J459" s="71"/>
    </row>
    <row r="460">
      <c r="A460" s="69"/>
      <c r="B460" s="56"/>
      <c r="I460" s="71"/>
      <c r="J460" s="71"/>
    </row>
    <row r="461">
      <c r="A461" s="69"/>
      <c r="B461" s="56"/>
      <c r="I461" s="71"/>
      <c r="J461" s="71"/>
    </row>
    <row r="462">
      <c r="A462" s="69"/>
      <c r="B462" s="56"/>
      <c r="I462" s="71"/>
      <c r="J462" s="71"/>
    </row>
    <row r="463">
      <c r="A463" s="69"/>
      <c r="B463" s="56"/>
      <c r="I463" s="71"/>
      <c r="J463" s="71"/>
    </row>
    <row r="464">
      <c r="A464" s="69"/>
      <c r="B464" s="56"/>
      <c r="I464" s="71"/>
      <c r="J464" s="71"/>
    </row>
    <row r="465">
      <c r="A465" s="69"/>
      <c r="B465" s="56"/>
      <c r="I465" s="71"/>
      <c r="J465" s="71"/>
    </row>
    <row r="466">
      <c r="A466" s="69"/>
      <c r="B466" s="56"/>
      <c r="I466" s="71"/>
      <c r="J466" s="71"/>
    </row>
    <row r="467">
      <c r="A467" s="69"/>
      <c r="B467" s="56"/>
      <c r="I467" s="71"/>
      <c r="J467" s="71"/>
    </row>
    <row r="468">
      <c r="A468" s="69"/>
      <c r="B468" s="56"/>
      <c r="I468" s="71"/>
      <c r="J468" s="71"/>
    </row>
    <row r="469">
      <c r="A469" s="69"/>
      <c r="B469" s="56"/>
      <c r="I469" s="71"/>
      <c r="J469" s="71"/>
    </row>
    <row r="470">
      <c r="A470" s="69"/>
      <c r="B470" s="56"/>
      <c r="I470" s="71"/>
      <c r="J470" s="71"/>
    </row>
    <row r="471">
      <c r="A471" s="69"/>
      <c r="B471" s="56"/>
      <c r="I471" s="71"/>
      <c r="J471" s="71"/>
    </row>
    <row r="472">
      <c r="A472" s="69"/>
      <c r="B472" s="56"/>
      <c r="I472" s="71"/>
      <c r="J472" s="71"/>
    </row>
    <row r="473">
      <c r="A473" s="69"/>
      <c r="B473" s="56"/>
      <c r="I473" s="71"/>
      <c r="J473" s="71"/>
    </row>
    <row r="474">
      <c r="A474" s="69"/>
      <c r="B474" s="56"/>
      <c r="I474" s="71"/>
      <c r="J474" s="71"/>
    </row>
    <row r="475">
      <c r="A475" s="69"/>
      <c r="B475" s="56"/>
      <c r="I475" s="71"/>
      <c r="J475" s="71"/>
    </row>
    <row r="476">
      <c r="A476" s="69"/>
      <c r="B476" s="56"/>
      <c r="I476" s="71"/>
      <c r="J476" s="71"/>
    </row>
    <row r="477">
      <c r="A477" s="69"/>
      <c r="B477" s="56"/>
      <c r="I477" s="71"/>
      <c r="J477" s="71"/>
    </row>
    <row r="478">
      <c r="A478" s="69"/>
      <c r="B478" s="56"/>
      <c r="I478" s="71"/>
      <c r="J478" s="71"/>
    </row>
    <row r="479">
      <c r="A479" s="69"/>
      <c r="B479" s="56"/>
      <c r="I479" s="71"/>
      <c r="J479" s="71"/>
    </row>
    <row r="480">
      <c r="A480" s="69"/>
      <c r="B480" s="56"/>
      <c r="I480" s="71"/>
      <c r="J480" s="71"/>
    </row>
    <row r="481">
      <c r="A481" s="69"/>
      <c r="B481" s="56"/>
      <c r="I481" s="71"/>
      <c r="J481" s="71"/>
    </row>
    <row r="482">
      <c r="A482" s="69"/>
      <c r="B482" s="56"/>
      <c r="I482" s="71"/>
      <c r="J482" s="71"/>
    </row>
    <row r="483">
      <c r="A483" s="69"/>
      <c r="B483" s="56"/>
      <c r="I483" s="71"/>
      <c r="J483" s="71"/>
    </row>
    <row r="484">
      <c r="A484" s="69"/>
      <c r="B484" s="56"/>
      <c r="I484" s="71"/>
      <c r="J484" s="71"/>
    </row>
    <row r="485">
      <c r="A485" s="69"/>
      <c r="B485" s="56"/>
      <c r="I485" s="71"/>
      <c r="J485" s="71"/>
    </row>
    <row r="486">
      <c r="A486" s="69"/>
      <c r="B486" s="56"/>
      <c r="I486" s="71"/>
      <c r="J486" s="71"/>
    </row>
    <row r="487">
      <c r="A487" s="69"/>
      <c r="B487" s="56"/>
      <c r="I487" s="71"/>
      <c r="J487" s="71"/>
    </row>
    <row r="488">
      <c r="A488" s="69"/>
      <c r="B488" s="56"/>
      <c r="I488" s="71"/>
      <c r="J488" s="71"/>
    </row>
    <row r="489">
      <c r="A489" s="69"/>
      <c r="B489" s="56"/>
      <c r="I489" s="71"/>
      <c r="J489" s="71"/>
    </row>
    <row r="490">
      <c r="A490" s="69"/>
      <c r="B490" s="56"/>
      <c r="I490" s="71"/>
      <c r="J490" s="71"/>
    </row>
    <row r="491">
      <c r="A491" s="69"/>
      <c r="B491" s="56"/>
      <c r="I491" s="71"/>
      <c r="J491" s="71"/>
    </row>
    <row r="492">
      <c r="A492" s="69"/>
      <c r="B492" s="56"/>
      <c r="I492" s="71"/>
      <c r="J492" s="71"/>
    </row>
    <row r="493">
      <c r="A493" s="69"/>
      <c r="B493" s="56"/>
      <c r="I493" s="71"/>
      <c r="J493" s="71"/>
    </row>
    <row r="494">
      <c r="A494" s="69"/>
      <c r="B494" s="56"/>
      <c r="I494" s="71"/>
      <c r="J494" s="71"/>
    </row>
    <row r="495">
      <c r="A495" s="69"/>
      <c r="B495" s="56"/>
      <c r="I495" s="71"/>
      <c r="J495" s="71"/>
    </row>
    <row r="496">
      <c r="A496" s="69"/>
      <c r="B496" s="56"/>
      <c r="I496" s="71"/>
      <c r="J496" s="71"/>
    </row>
    <row r="497">
      <c r="A497" s="69"/>
      <c r="B497" s="56"/>
      <c r="I497" s="71"/>
      <c r="J497" s="71"/>
    </row>
    <row r="498">
      <c r="A498" s="69"/>
      <c r="B498" s="56"/>
      <c r="I498" s="71"/>
      <c r="J498" s="71"/>
    </row>
    <row r="499">
      <c r="A499" s="69"/>
      <c r="B499" s="56"/>
      <c r="I499" s="71"/>
      <c r="J499" s="71"/>
    </row>
    <row r="500">
      <c r="A500" s="69"/>
      <c r="B500" s="56"/>
      <c r="I500" s="71"/>
      <c r="J500" s="71"/>
    </row>
    <row r="501">
      <c r="A501" s="69"/>
      <c r="B501" s="56"/>
      <c r="I501" s="71"/>
      <c r="J501" s="71"/>
    </row>
    <row r="502">
      <c r="A502" s="69"/>
      <c r="B502" s="56"/>
      <c r="I502" s="71"/>
      <c r="J502" s="71"/>
    </row>
    <row r="503">
      <c r="A503" s="69"/>
      <c r="B503" s="56"/>
      <c r="I503" s="71"/>
      <c r="J503" s="71"/>
    </row>
    <row r="504">
      <c r="A504" s="69"/>
      <c r="B504" s="56"/>
      <c r="I504" s="71"/>
      <c r="J504" s="71"/>
    </row>
    <row r="505">
      <c r="A505" s="69"/>
      <c r="B505" s="56"/>
      <c r="I505" s="71"/>
      <c r="J505" s="71"/>
    </row>
    <row r="506">
      <c r="A506" s="69"/>
      <c r="B506" s="56"/>
      <c r="I506" s="71"/>
      <c r="J506" s="71"/>
    </row>
    <row r="507">
      <c r="A507" s="69"/>
      <c r="B507" s="56"/>
      <c r="I507" s="71"/>
      <c r="J507" s="71"/>
    </row>
    <row r="508">
      <c r="A508" s="69"/>
      <c r="B508" s="56"/>
      <c r="I508" s="71"/>
      <c r="J508" s="71"/>
    </row>
    <row r="509">
      <c r="A509" s="69"/>
      <c r="B509" s="56"/>
      <c r="I509" s="71"/>
      <c r="J509" s="71"/>
    </row>
    <row r="510">
      <c r="A510" s="69"/>
      <c r="B510" s="56"/>
      <c r="I510" s="71"/>
      <c r="J510" s="71"/>
    </row>
    <row r="511">
      <c r="A511" s="69"/>
      <c r="B511" s="56"/>
      <c r="I511" s="71"/>
      <c r="J511" s="71"/>
    </row>
    <row r="512">
      <c r="A512" s="69"/>
      <c r="B512" s="56"/>
      <c r="I512" s="71"/>
      <c r="J512" s="71"/>
    </row>
    <row r="513">
      <c r="A513" s="69"/>
      <c r="B513" s="56"/>
      <c r="I513" s="71"/>
      <c r="J513" s="71"/>
    </row>
    <row r="514">
      <c r="A514" s="69"/>
      <c r="B514" s="56"/>
      <c r="I514" s="71"/>
      <c r="J514" s="71"/>
    </row>
    <row r="515">
      <c r="A515" s="69"/>
      <c r="B515" s="56"/>
      <c r="I515" s="71"/>
      <c r="J515" s="71"/>
    </row>
    <row r="516">
      <c r="A516" s="69"/>
      <c r="B516" s="56"/>
      <c r="I516" s="71"/>
      <c r="J516" s="71"/>
    </row>
    <row r="517">
      <c r="A517" s="69"/>
      <c r="B517" s="56"/>
      <c r="I517" s="71"/>
      <c r="J517" s="71"/>
    </row>
    <row r="518">
      <c r="A518" s="69"/>
      <c r="B518" s="56"/>
      <c r="I518" s="71"/>
      <c r="J518" s="71"/>
    </row>
    <row r="519">
      <c r="A519" s="69"/>
      <c r="B519" s="56"/>
      <c r="I519" s="71"/>
      <c r="J519" s="71"/>
    </row>
    <row r="520">
      <c r="A520" s="69"/>
      <c r="B520" s="56"/>
      <c r="I520" s="71"/>
      <c r="J520" s="71"/>
    </row>
    <row r="521">
      <c r="A521" s="69"/>
      <c r="B521" s="56"/>
      <c r="I521" s="71"/>
      <c r="J521" s="71"/>
    </row>
    <row r="522">
      <c r="A522" s="69"/>
      <c r="B522" s="56"/>
      <c r="I522" s="71"/>
      <c r="J522" s="71"/>
    </row>
    <row r="523">
      <c r="A523" s="69"/>
      <c r="B523" s="56"/>
      <c r="I523" s="71"/>
      <c r="J523" s="71"/>
    </row>
    <row r="524">
      <c r="A524" s="69"/>
      <c r="B524" s="56"/>
      <c r="I524" s="71"/>
      <c r="J524" s="71"/>
    </row>
    <row r="525">
      <c r="A525" s="69"/>
      <c r="B525" s="56"/>
      <c r="I525" s="71"/>
      <c r="J525" s="71"/>
    </row>
    <row r="526">
      <c r="A526" s="69"/>
      <c r="B526" s="56"/>
      <c r="I526" s="71"/>
      <c r="J526" s="71"/>
    </row>
    <row r="527">
      <c r="A527" s="69"/>
      <c r="B527" s="56"/>
      <c r="I527" s="71"/>
      <c r="J527" s="71"/>
    </row>
    <row r="528">
      <c r="A528" s="69"/>
      <c r="B528" s="56"/>
      <c r="I528" s="71"/>
      <c r="J528" s="71"/>
    </row>
    <row r="529">
      <c r="A529" s="69"/>
      <c r="B529" s="56"/>
      <c r="I529" s="71"/>
      <c r="J529" s="71"/>
    </row>
    <row r="530">
      <c r="A530" s="69"/>
      <c r="B530" s="56"/>
      <c r="I530" s="71"/>
      <c r="J530" s="71"/>
    </row>
    <row r="531">
      <c r="A531" s="69"/>
      <c r="B531" s="56"/>
      <c r="I531" s="71"/>
      <c r="J531" s="71"/>
    </row>
    <row r="532">
      <c r="A532" s="69"/>
      <c r="B532" s="56"/>
      <c r="I532" s="71"/>
      <c r="J532" s="71"/>
    </row>
    <row r="533">
      <c r="A533" s="69"/>
      <c r="B533" s="56"/>
      <c r="I533" s="71"/>
      <c r="J533" s="71"/>
    </row>
    <row r="534">
      <c r="A534" s="69"/>
      <c r="B534" s="56"/>
      <c r="I534" s="71"/>
      <c r="J534" s="71"/>
    </row>
    <row r="535">
      <c r="A535" s="69"/>
      <c r="B535" s="56"/>
      <c r="I535" s="71"/>
      <c r="J535" s="71"/>
    </row>
    <row r="536">
      <c r="A536" s="69"/>
      <c r="B536" s="56"/>
      <c r="I536" s="71"/>
      <c r="J536" s="71"/>
    </row>
    <row r="537">
      <c r="A537" s="69"/>
      <c r="B537" s="56"/>
      <c r="I537" s="71"/>
      <c r="J537" s="71"/>
    </row>
    <row r="538">
      <c r="A538" s="69"/>
      <c r="B538" s="56"/>
      <c r="I538" s="71"/>
      <c r="J538" s="71"/>
    </row>
    <row r="539">
      <c r="A539" s="69"/>
      <c r="B539" s="56"/>
      <c r="I539" s="71"/>
      <c r="J539" s="71"/>
    </row>
    <row r="540">
      <c r="A540" s="69"/>
      <c r="B540" s="56"/>
      <c r="I540" s="71"/>
      <c r="J540" s="71"/>
    </row>
    <row r="541">
      <c r="A541" s="69"/>
      <c r="B541" s="56"/>
      <c r="I541" s="71"/>
      <c r="J541" s="71"/>
    </row>
    <row r="542">
      <c r="A542" s="69"/>
      <c r="B542" s="56"/>
      <c r="I542" s="71"/>
      <c r="J542" s="71"/>
    </row>
    <row r="543">
      <c r="A543" s="69"/>
      <c r="B543" s="56"/>
      <c r="I543" s="71"/>
      <c r="J543" s="71"/>
    </row>
    <row r="544">
      <c r="A544" s="69"/>
      <c r="B544" s="56"/>
      <c r="I544" s="71"/>
      <c r="J544" s="71"/>
    </row>
    <row r="545">
      <c r="A545" s="69"/>
      <c r="B545" s="56"/>
      <c r="I545" s="71"/>
      <c r="J545" s="71"/>
    </row>
    <row r="546">
      <c r="A546" s="69"/>
      <c r="B546" s="56"/>
      <c r="I546" s="71"/>
      <c r="J546" s="71"/>
    </row>
    <row r="547">
      <c r="A547" s="69"/>
      <c r="B547" s="56"/>
      <c r="I547" s="71"/>
      <c r="J547" s="71"/>
    </row>
    <row r="548">
      <c r="A548" s="69"/>
      <c r="B548" s="56"/>
      <c r="I548" s="71"/>
      <c r="J548" s="71"/>
    </row>
    <row r="549">
      <c r="A549" s="69"/>
      <c r="B549" s="56"/>
      <c r="I549" s="71"/>
      <c r="J549" s="71"/>
    </row>
    <row r="550">
      <c r="A550" s="69"/>
      <c r="B550" s="56"/>
      <c r="I550" s="71"/>
      <c r="J550" s="71"/>
    </row>
    <row r="551">
      <c r="A551" s="69"/>
      <c r="B551" s="56"/>
      <c r="I551" s="71"/>
      <c r="J551" s="71"/>
    </row>
    <row r="552">
      <c r="A552" s="69"/>
      <c r="B552" s="56"/>
      <c r="I552" s="71"/>
      <c r="J552" s="71"/>
    </row>
    <row r="553">
      <c r="A553" s="69"/>
      <c r="B553" s="56"/>
      <c r="I553" s="71"/>
      <c r="J553" s="71"/>
    </row>
    <row r="554">
      <c r="A554" s="69"/>
      <c r="B554" s="56"/>
      <c r="I554" s="71"/>
      <c r="J554" s="71"/>
    </row>
    <row r="555">
      <c r="A555" s="69"/>
      <c r="B555" s="56"/>
      <c r="I555" s="71"/>
      <c r="J555" s="71"/>
    </row>
    <row r="556">
      <c r="A556" s="69"/>
      <c r="B556" s="56"/>
      <c r="I556" s="71"/>
      <c r="J556" s="71"/>
    </row>
    <row r="557">
      <c r="A557" s="69"/>
      <c r="B557" s="56"/>
      <c r="I557" s="71"/>
      <c r="J557" s="71"/>
    </row>
    <row r="558">
      <c r="A558" s="69"/>
      <c r="B558" s="56"/>
      <c r="I558" s="71"/>
      <c r="J558" s="71"/>
    </row>
    <row r="559">
      <c r="A559" s="69"/>
      <c r="B559" s="56"/>
      <c r="I559" s="71"/>
      <c r="J559" s="71"/>
    </row>
    <row r="560">
      <c r="A560" s="69"/>
      <c r="B560" s="56"/>
      <c r="I560" s="71"/>
      <c r="J560" s="71"/>
    </row>
    <row r="561">
      <c r="A561" s="69"/>
      <c r="B561" s="56"/>
      <c r="I561" s="71"/>
      <c r="J561" s="71"/>
    </row>
    <row r="562">
      <c r="A562" s="69"/>
      <c r="B562" s="56"/>
      <c r="I562" s="71"/>
      <c r="J562" s="71"/>
    </row>
    <row r="563">
      <c r="A563" s="69"/>
      <c r="B563" s="56"/>
      <c r="I563" s="71"/>
      <c r="J563" s="71"/>
    </row>
    <row r="564">
      <c r="A564" s="69"/>
      <c r="B564" s="56"/>
      <c r="I564" s="71"/>
      <c r="J564" s="71"/>
    </row>
    <row r="565">
      <c r="A565" s="69"/>
      <c r="B565" s="56"/>
      <c r="I565" s="71"/>
      <c r="J565" s="71"/>
    </row>
    <row r="566">
      <c r="A566" s="69"/>
      <c r="B566" s="56"/>
      <c r="I566" s="71"/>
      <c r="J566" s="71"/>
    </row>
    <row r="567">
      <c r="A567" s="69"/>
      <c r="B567" s="56"/>
      <c r="I567" s="71"/>
      <c r="J567" s="71"/>
    </row>
    <row r="568">
      <c r="A568" s="69"/>
      <c r="B568" s="56"/>
      <c r="I568" s="71"/>
      <c r="J568" s="71"/>
    </row>
    <row r="569">
      <c r="A569" s="69"/>
      <c r="B569" s="56"/>
      <c r="I569" s="71"/>
      <c r="J569" s="71"/>
    </row>
    <row r="570">
      <c r="A570" s="69"/>
      <c r="B570" s="56"/>
      <c r="I570" s="71"/>
      <c r="J570" s="71"/>
    </row>
    <row r="571">
      <c r="A571" s="69"/>
      <c r="B571" s="56"/>
      <c r="I571" s="71"/>
      <c r="J571" s="71"/>
    </row>
    <row r="572">
      <c r="A572" s="69"/>
      <c r="B572" s="56"/>
      <c r="I572" s="71"/>
      <c r="J572" s="71"/>
    </row>
    <row r="573">
      <c r="A573" s="69"/>
      <c r="B573" s="56"/>
      <c r="I573" s="71"/>
      <c r="J573" s="71"/>
    </row>
    <row r="574">
      <c r="A574" s="69"/>
      <c r="B574" s="56"/>
      <c r="I574" s="71"/>
      <c r="J574" s="71"/>
    </row>
    <row r="575">
      <c r="A575" s="69"/>
      <c r="B575" s="56"/>
      <c r="I575" s="71"/>
      <c r="J575" s="71"/>
    </row>
    <row r="576">
      <c r="A576" s="69"/>
      <c r="B576" s="56"/>
      <c r="I576" s="71"/>
      <c r="J576" s="71"/>
    </row>
    <row r="577">
      <c r="A577" s="69"/>
      <c r="B577" s="56"/>
      <c r="I577" s="71"/>
      <c r="J577" s="71"/>
    </row>
    <row r="578">
      <c r="A578" s="69"/>
      <c r="B578" s="56"/>
      <c r="I578" s="71"/>
      <c r="J578" s="71"/>
    </row>
    <row r="579">
      <c r="A579" s="69"/>
      <c r="B579" s="56"/>
      <c r="I579" s="71"/>
      <c r="J579" s="71"/>
    </row>
    <row r="580">
      <c r="A580" s="69"/>
      <c r="B580" s="56"/>
      <c r="I580" s="71"/>
      <c r="J580" s="71"/>
    </row>
    <row r="581">
      <c r="A581" s="69"/>
      <c r="B581" s="56"/>
      <c r="I581" s="71"/>
      <c r="J581" s="71"/>
    </row>
    <row r="582">
      <c r="A582" s="69"/>
      <c r="B582" s="56"/>
      <c r="I582" s="71"/>
      <c r="J582" s="71"/>
    </row>
    <row r="583">
      <c r="A583" s="69"/>
      <c r="B583" s="56"/>
      <c r="I583" s="71"/>
      <c r="J583" s="71"/>
    </row>
    <row r="584">
      <c r="A584" s="69"/>
      <c r="B584" s="56"/>
      <c r="I584" s="71"/>
      <c r="J584" s="71"/>
    </row>
    <row r="585">
      <c r="A585" s="69"/>
      <c r="B585" s="56"/>
      <c r="I585" s="71"/>
      <c r="J585" s="71"/>
    </row>
    <row r="586">
      <c r="A586" s="69"/>
      <c r="B586" s="56"/>
      <c r="I586" s="71"/>
      <c r="J586" s="71"/>
    </row>
    <row r="587">
      <c r="A587" s="69"/>
      <c r="B587" s="56"/>
      <c r="I587" s="71"/>
      <c r="J587" s="71"/>
    </row>
    <row r="588">
      <c r="A588" s="69"/>
      <c r="B588" s="56"/>
      <c r="I588" s="71"/>
      <c r="J588" s="71"/>
    </row>
    <row r="589">
      <c r="A589" s="69"/>
      <c r="B589" s="56"/>
      <c r="I589" s="71"/>
      <c r="J589" s="71"/>
    </row>
    <row r="590">
      <c r="A590" s="69"/>
      <c r="B590" s="56"/>
      <c r="I590" s="71"/>
      <c r="J590" s="71"/>
    </row>
    <row r="591">
      <c r="A591" s="69"/>
      <c r="B591" s="56"/>
      <c r="I591" s="71"/>
      <c r="J591" s="71"/>
    </row>
    <row r="592">
      <c r="A592" s="69"/>
      <c r="B592" s="56"/>
      <c r="I592" s="71"/>
      <c r="J592" s="71"/>
    </row>
    <row r="593">
      <c r="A593" s="69"/>
      <c r="B593" s="56"/>
      <c r="I593" s="71"/>
      <c r="J593" s="71"/>
    </row>
    <row r="594">
      <c r="A594" s="69"/>
      <c r="B594" s="56"/>
      <c r="I594" s="71"/>
      <c r="J594" s="71"/>
    </row>
    <row r="595">
      <c r="A595" s="69"/>
      <c r="B595" s="56"/>
      <c r="I595" s="71"/>
      <c r="J595" s="71"/>
    </row>
    <row r="596">
      <c r="A596" s="69"/>
      <c r="B596" s="56"/>
      <c r="I596" s="71"/>
      <c r="J596" s="71"/>
    </row>
    <row r="597">
      <c r="A597" s="69"/>
      <c r="B597" s="56"/>
      <c r="I597" s="71"/>
      <c r="J597" s="71"/>
    </row>
    <row r="598">
      <c r="A598" s="69"/>
      <c r="B598" s="56"/>
      <c r="I598" s="71"/>
      <c r="J598" s="71"/>
    </row>
    <row r="599">
      <c r="A599" s="69"/>
      <c r="B599" s="56"/>
      <c r="I599" s="71"/>
      <c r="J599" s="71"/>
    </row>
    <row r="600">
      <c r="A600" s="69"/>
      <c r="B600" s="56"/>
      <c r="I600" s="71"/>
      <c r="J600" s="71"/>
    </row>
    <row r="601">
      <c r="A601" s="69"/>
      <c r="B601" s="56"/>
      <c r="I601" s="71"/>
      <c r="J601" s="71"/>
    </row>
    <row r="602">
      <c r="A602" s="69"/>
      <c r="B602" s="56"/>
      <c r="I602" s="71"/>
      <c r="J602" s="71"/>
    </row>
    <row r="603">
      <c r="A603" s="69"/>
      <c r="B603" s="56"/>
      <c r="I603" s="71"/>
      <c r="J603" s="71"/>
    </row>
    <row r="604">
      <c r="A604" s="69"/>
      <c r="B604" s="56"/>
      <c r="I604" s="71"/>
      <c r="J604" s="71"/>
    </row>
    <row r="605">
      <c r="A605" s="69"/>
      <c r="B605" s="56"/>
      <c r="I605" s="71"/>
      <c r="J605" s="71"/>
    </row>
    <row r="606">
      <c r="A606" s="69"/>
      <c r="B606" s="56"/>
      <c r="I606" s="71"/>
      <c r="J606" s="71"/>
    </row>
    <row r="607">
      <c r="A607" s="69"/>
      <c r="B607" s="56"/>
      <c r="I607" s="71"/>
      <c r="J607" s="71"/>
    </row>
    <row r="608">
      <c r="A608" s="69"/>
      <c r="B608" s="56"/>
      <c r="I608" s="71"/>
      <c r="J608" s="71"/>
    </row>
    <row r="609">
      <c r="A609" s="69"/>
      <c r="B609" s="56"/>
      <c r="I609" s="71"/>
      <c r="J609" s="71"/>
    </row>
    <row r="610">
      <c r="A610" s="69"/>
      <c r="B610" s="56"/>
      <c r="I610" s="71"/>
      <c r="J610" s="71"/>
    </row>
    <row r="611">
      <c r="A611" s="69"/>
      <c r="B611" s="56"/>
      <c r="I611" s="71"/>
      <c r="J611" s="71"/>
    </row>
    <row r="612">
      <c r="A612" s="69"/>
      <c r="B612" s="56"/>
      <c r="I612" s="71"/>
      <c r="J612" s="71"/>
    </row>
    <row r="613">
      <c r="A613" s="69"/>
      <c r="B613" s="56"/>
      <c r="I613" s="71"/>
      <c r="J613" s="71"/>
    </row>
    <row r="614">
      <c r="A614" s="69"/>
      <c r="B614" s="56"/>
      <c r="I614" s="71"/>
      <c r="J614" s="71"/>
    </row>
    <row r="615">
      <c r="A615" s="69"/>
      <c r="B615" s="56"/>
      <c r="I615" s="71"/>
      <c r="J615" s="71"/>
    </row>
    <row r="616">
      <c r="A616" s="69"/>
      <c r="B616" s="56"/>
      <c r="I616" s="71"/>
      <c r="J616" s="71"/>
    </row>
    <row r="617">
      <c r="A617" s="69"/>
      <c r="B617" s="56"/>
      <c r="I617" s="71"/>
      <c r="J617" s="71"/>
    </row>
    <row r="618">
      <c r="A618" s="69"/>
      <c r="B618" s="56"/>
      <c r="I618" s="71"/>
      <c r="J618" s="71"/>
    </row>
    <row r="619">
      <c r="A619" s="69"/>
      <c r="B619" s="56"/>
      <c r="I619" s="71"/>
      <c r="J619" s="71"/>
    </row>
    <row r="620">
      <c r="A620" s="69"/>
      <c r="B620" s="56"/>
      <c r="I620" s="71"/>
      <c r="J620" s="71"/>
    </row>
    <row r="621">
      <c r="A621" s="69"/>
      <c r="B621" s="56"/>
      <c r="I621" s="71"/>
      <c r="J621" s="71"/>
    </row>
    <row r="622">
      <c r="A622" s="69"/>
      <c r="B622" s="56"/>
      <c r="I622" s="71"/>
      <c r="J622" s="71"/>
    </row>
    <row r="623">
      <c r="A623" s="69"/>
      <c r="B623" s="56"/>
      <c r="I623" s="71"/>
      <c r="J623" s="71"/>
    </row>
    <row r="624">
      <c r="A624" s="69"/>
      <c r="B624" s="56"/>
      <c r="I624" s="71"/>
      <c r="J624" s="71"/>
    </row>
    <row r="625">
      <c r="A625" s="69"/>
      <c r="B625" s="56"/>
      <c r="I625" s="71"/>
      <c r="J625" s="71"/>
    </row>
    <row r="626">
      <c r="A626" s="69"/>
      <c r="B626" s="56"/>
      <c r="I626" s="71"/>
      <c r="J626" s="71"/>
    </row>
    <row r="627">
      <c r="A627" s="69"/>
      <c r="B627" s="56"/>
      <c r="I627" s="71"/>
      <c r="J627" s="71"/>
    </row>
    <row r="628">
      <c r="A628" s="69"/>
      <c r="B628" s="56"/>
      <c r="I628" s="71"/>
      <c r="J628" s="71"/>
    </row>
    <row r="629">
      <c r="A629" s="69"/>
      <c r="B629" s="56"/>
      <c r="I629" s="71"/>
      <c r="J629" s="71"/>
    </row>
    <row r="630">
      <c r="A630" s="69"/>
      <c r="B630" s="56"/>
      <c r="I630" s="71"/>
      <c r="J630" s="71"/>
    </row>
    <row r="631">
      <c r="A631" s="69"/>
      <c r="B631" s="56"/>
      <c r="I631" s="71"/>
      <c r="J631" s="71"/>
    </row>
    <row r="632">
      <c r="A632" s="69"/>
      <c r="B632" s="56"/>
      <c r="I632" s="71"/>
      <c r="J632" s="71"/>
    </row>
    <row r="633">
      <c r="A633" s="69"/>
      <c r="B633" s="56"/>
      <c r="I633" s="71"/>
      <c r="J633" s="71"/>
    </row>
    <row r="634">
      <c r="A634" s="69"/>
      <c r="B634" s="56"/>
      <c r="I634" s="71"/>
      <c r="J634" s="71"/>
    </row>
    <row r="635">
      <c r="A635" s="69"/>
      <c r="B635" s="56"/>
      <c r="I635" s="71"/>
      <c r="J635" s="71"/>
    </row>
    <row r="636">
      <c r="A636" s="69"/>
      <c r="B636" s="56"/>
      <c r="I636" s="71"/>
      <c r="J636" s="71"/>
    </row>
    <row r="637">
      <c r="A637" s="69"/>
      <c r="B637" s="56"/>
      <c r="I637" s="71"/>
      <c r="J637" s="71"/>
    </row>
    <row r="638">
      <c r="A638" s="69"/>
      <c r="B638" s="56"/>
      <c r="I638" s="71"/>
      <c r="J638" s="71"/>
    </row>
    <row r="639">
      <c r="A639" s="69"/>
      <c r="B639" s="56"/>
      <c r="I639" s="71"/>
      <c r="J639" s="71"/>
    </row>
    <row r="640">
      <c r="A640" s="69"/>
      <c r="B640" s="56"/>
      <c r="I640" s="71"/>
      <c r="J640" s="71"/>
    </row>
    <row r="641">
      <c r="A641" s="69"/>
      <c r="B641" s="56"/>
      <c r="I641" s="71"/>
      <c r="J641" s="71"/>
    </row>
    <row r="642">
      <c r="A642" s="69"/>
      <c r="B642" s="56"/>
      <c r="I642" s="71"/>
      <c r="J642" s="71"/>
    </row>
    <row r="643">
      <c r="A643" s="69"/>
      <c r="B643" s="56"/>
      <c r="I643" s="71"/>
      <c r="J643" s="71"/>
    </row>
    <row r="644">
      <c r="A644" s="69"/>
      <c r="B644" s="56"/>
      <c r="I644" s="71"/>
      <c r="J644" s="71"/>
    </row>
    <row r="645">
      <c r="A645" s="69"/>
      <c r="B645" s="56"/>
      <c r="I645" s="71"/>
      <c r="J645" s="71"/>
    </row>
    <row r="646">
      <c r="A646" s="69"/>
      <c r="B646" s="56"/>
      <c r="I646" s="71"/>
      <c r="J646" s="71"/>
    </row>
    <row r="647">
      <c r="A647" s="69"/>
      <c r="B647" s="56"/>
      <c r="I647" s="71"/>
      <c r="J647" s="71"/>
    </row>
    <row r="648">
      <c r="A648" s="69"/>
      <c r="B648" s="56"/>
      <c r="I648" s="71"/>
      <c r="J648" s="71"/>
    </row>
    <row r="649">
      <c r="A649" s="69"/>
      <c r="B649" s="56"/>
      <c r="I649" s="71"/>
      <c r="J649" s="71"/>
    </row>
    <row r="650">
      <c r="A650" s="69"/>
      <c r="B650" s="56"/>
      <c r="I650" s="71"/>
      <c r="J650" s="71"/>
    </row>
    <row r="651">
      <c r="A651" s="69"/>
      <c r="B651" s="56"/>
      <c r="I651" s="71"/>
      <c r="J651" s="71"/>
    </row>
    <row r="652">
      <c r="A652" s="69"/>
      <c r="B652" s="56"/>
      <c r="I652" s="71"/>
      <c r="J652" s="71"/>
    </row>
    <row r="653">
      <c r="A653" s="69"/>
      <c r="B653" s="56"/>
      <c r="I653" s="71"/>
      <c r="J653" s="71"/>
    </row>
    <row r="654">
      <c r="A654" s="69"/>
      <c r="B654" s="56"/>
      <c r="I654" s="71"/>
      <c r="J654" s="71"/>
    </row>
    <row r="655">
      <c r="A655" s="69"/>
      <c r="B655" s="56"/>
      <c r="I655" s="71"/>
      <c r="J655" s="71"/>
    </row>
    <row r="656">
      <c r="A656" s="69"/>
      <c r="B656" s="56"/>
      <c r="I656" s="71"/>
      <c r="J656" s="71"/>
    </row>
    <row r="657">
      <c r="A657" s="69"/>
      <c r="B657" s="56"/>
      <c r="I657" s="71"/>
      <c r="J657" s="71"/>
    </row>
    <row r="658">
      <c r="A658" s="69"/>
      <c r="B658" s="56"/>
      <c r="I658" s="71"/>
      <c r="J658" s="71"/>
    </row>
    <row r="659">
      <c r="A659" s="69"/>
      <c r="B659" s="56"/>
      <c r="I659" s="71"/>
      <c r="J659" s="71"/>
    </row>
    <row r="660">
      <c r="A660" s="69"/>
      <c r="B660" s="56"/>
      <c r="I660" s="71"/>
      <c r="J660" s="71"/>
    </row>
    <row r="661">
      <c r="A661" s="69"/>
      <c r="B661" s="56"/>
      <c r="I661" s="71"/>
      <c r="J661" s="71"/>
    </row>
    <row r="662">
      <c r="A662" s="69"/>
      <c r="B662" s="56"/>
      <c r="I662" s="71"/>
      <c r="J662" s="71"/>
    </row>
    <row r="663">
      <c r="A663" s="69"/>
      <c r="B663" s="56"/>
      <c r="I663" s="71"/>
      <c r="J663" s="71"/>
    </row>
    <row r="664">
      <c r="A664" s="69"/>
      <c r="B664" s="56"/>
      <c r="I664" s="71"/>
      <c r="J664" s="71"/>
    </row>
    <row r="665">
      <c r="A665" s="69"/>
      <c r="B665" s="56"/>
      <c r="I665" s="71"/>
      <c r="J665" s="71"/>
    </row>
    <row r="666">
      <c r="A666" s="69"/>
      <c r="B666" s="56"/>
      <c r="I666" s="71"/>
      <c r="J666" s="71"/>
    </row>
    <row r="667">
      <c r="A667" s="69"/>
      <c r="B667" s="56"/>
      <c r="I667" s="71"/>
      <c r="J667" s="71"/>
    </row>
    <row r="668">
      <c r="A668" s="69"/>
      <c r="B668" s="56"/>
      <c r="I668" s="71"/>
      <c r="J668" s="71"/>
    </row>
    <row r="669">
      <c r="A669" s="69"/>
      <c r="B669" s="56"/>
      <c r="I669" s="71"/>
      <c r="J669" s="71"/>
    </row>
    <row r="670">
      <c r="A670" s="69"/>
      <c r="B670" s="56"/>
      <c r="I670" s="71"/>
      <c r="J670" s="71"/>
    </row>
    <row r="671">
      <c r="A671" s="69"/>
      <c r="B671" s="56"/>
      <c r="I671" s="71"/>
      <c r="J671" s="71"/>
    </row>
    <row r="672">
      <c r="A672" s="69"/>
      <c r="B672" s="56"/>
      <c r="I672" s="71"/>
      <c r="J672" s="71"/>
    </row>
    <row r="673">
      <c r="A673" s="69"/>
      <c r="B673" s="56"/>
      <c r="I673" s="71"/>
      <c r="J673" s="71"/>
    </row>
    <row r="674">
      <c r="A674" s="69"/>
      <c r="B674" s="56"/>
      <c r="I674" s="71"/>
      <c r="J674" s="71"/>
    </row>
    <row r="675">
      <c r="A675" s="69"/>
      <c r="B675" s="56"/>
      <c r="I675" s="71"/>
      <c r="J675" s="71"/>
    </row>
    <row r="676">
      <c r="A676" s="69"/>
      <c r="B676" s="56"/>
      <c r="I676" s="71"/>
      <c r="J676" s="71"/>
    </row>
    <row r="677">
      <c r="A677" s="69"/>
      <c r="B677" s="56"/>
      <c r="I677" s="71"/>
      <c r="J677" s="71"/>
    </row>
    <row r="678">
      <c r="A678" s="69"/>
      <c r="B678" s="56"/>
      <c r="I678" s="71"/>
      <c r="J678" s="71"/>
    </row>
    <row r="679">
      <c r="A679" s="69"/>
      <c r="B679" s="56"/>
      <c r="I679" s="71"/>
      <c r="J679" s="71"/>
    </row>
    <row r="680">
      <c r="A680" s="69"/>
      <c r="B680" s="56"/>
      <c r="I680" s="71"/>
      <c r="J680" s="71"/>
    </row>
    <row r="681">
      <c r="A681" s="69"/>
      <c r="B681" s="56"/>
      <c r="I681" s="71"/>
      <c r="J681" s="71"/>
    </row>
    <row r="682">
      <c r="A682" s="69"/>
      <c r="B682" s="56"/>
      <c r="I682" s="71"/>
      <c r="J682" s="71"/>
    </row>
    <row r="683">
      <c r="A683" s="69"/>
      <c r="B683" s="56"/>
      <c r="I683" s="71"/>
      <c r="J683" s="71"/>
    </row>
    <row r="684">
      <c r="A684" s="69"/>
      <c r="B684" s="56"/>
      <c r="I684" s="71"/>
      <c r="J684" s="71"/>
    </row>
    <row r="685">
      <c r="A685" s="69"/>
      <c r="B685" s="56"/>
      <c r="I685" s="71"/>
      <c r="J685" s="71"/>
    </row>
    <row r="686">
      <c r="A686" s="69"/>
      <c r="B686" s="56"/>
      <c r="I686" s="71"/>
      <c r="J686" s="71"/>
    </row>
    <row r="687">
      <c r="A687" s="69"/>
      <c r="B687" s="56"/>
      <c r="I687" s="71"/>
      <c r="J687" s="71"/>
    </row>
    <row r="688">
      <c r="A688" s="69"/>
      <c r="B688" s="56"/>
      <c r="I688" s="71"/>
      <c r="J688" s="71"/>
    </row>
    <row r="689">
      <c r="A689" s="69"/>
      <c r="B689" s="56"/>
      <c r="I689" s="71"/>
      <c r="J689" s="71"/>
    </row>
    <row r="690">
      <c r="A690" s="69"/>
      <c r="B690" s="56"/>
      <c r="I690" s="71"/>
      <c r="J690" s="71"/>
    </row>
    <row r="691">
      <c r="A691" s="69"/>
      <c r="B691" s="56"/>
      <c r="I691" s="71"/>
      <c r="J691" s="71"/>
    </row>
    <row r="692">
      <c r="A692" s="69"/>
      <c r="B692" s="56"/>
      <c r="I692" s="71"/>
      <c r="J692" s="71"/>
    </row>
    <row r="693">
      <c r="A693" s="69"/>
      <c r="B693" s="56"/>
      <c r="I693" s="71"/>
      <c r="J693" s="71"/>
    </row>
    <row r="694">
      <c r="A694" s="69"/>
      <c r="B694" s="56"/>
      <c r="I694" s="71"/>
      <c r="J694" s="71"/>
    </row>
    <row r="695">
      <c r="A695" s="69"/>
      <c r="B695" s="56"/>
      <c r="I695" s="71"/>
      <c r="J695" s="71"/>
    </row>
    <row r="696">
      <c r="A696" s="69"/>
      <c r="B696" s="56"/>
      <c r="I696" s="71"/>
      <c r="J696" s="71"/>
    </row>
    <row r="697">
      <c r="A697" s="69"/>
      <c r="B697" s="56"/>
      <c r="I697" s="71"/>
      <c r="J697" s="71"/>
    </row>
    <row r="698">
      <c r="A698" s="69"/>
      <c r="B698" s="56"/>
      <c r="I698" s="71"/>
      <c r="J698" s="71"/>
    </row>
    <row r="699">
      <c r="A699" s="69"/>
      <c r="B699" s="56"/>
      <c r="I699" s="71"/>
      <c r="J699" s="71"/>
    </row>
    <row r="700">
      <c r="A700" s="69"/>
      <c r="B700" s="56"/>
      <c r="I700" s="71"/>
      <c r="J700" s="71"/>
    </row>
    <row r="701">
      <c r="A701" s="69"/>
      <c r="B701" s="56"/>
      <c r="I701" s="71"/>
      <c r="J701" s="71"/>
    </row>
    <row r="702">
      <c r="A702" s="69"/>
      <c r="B702" s="56"/>
      <c r="I702" s="71"/>
      <c r="J702" s="71"/>
    </row>
    <row r="703">
      <c r="A703" s="69"/>
      <c r="B703" s="56"/>
      <c r="I703" s="71"/>
      <c r="J703" s="71"/>
    </row>
    <row r="704">
      <c r="A704" s="69"/>
      <c r="B704" s="56"/>
      <c r="I704" s="71"/>
      <c r="J704" s="71"/>
    </row>
    <row r="705">
      <c r="A705" s="69"/>
      <c r="B705" s="56"/>
      <c r="I705" s="71"/>
      <c r="J705" s="71"/>
    </row>
    <row r="706">
      <c r="A706" s="69"/>
      <c r="B706" s="56"/>
      <c r="I706" s="71"/>
      <c r="J706" s="71"/>
    </row>
    <row r="707">
      <c r="A707" s="69"/>
      <c r="B707" s="56"/>
      <c r="I707" s="71"/>
      <c r="J707" s="71"/>
    </row>
    <row r="708">
      <c r="A708" s="69"/>
      <c r="B708" s="56"/>
      <c r="I708" s="71"/>
      <c r="J708" s="71"/>
    </row>
    <row r="709">
      <c r="A709" s="69"/>
      <c r="B709" s="56"/>
      <c r="I709" s="71"/>
      <c r="J709" s="71"/>
    </row>
    <row r="710">
      <c r="A710" s="69"/>
      <c r="B710" s="56"/>
      <c r="I710" s="71"/>
      <c r="J710" s="71"/>
    </row>
    <row r="711">
      <c r="A711" s="69"/>
      <c r="B711" s="56"/>
      <c r="I711" s="71"/>
      <c r="J711" s="71"/>
    </row>
    <row r="712">
      <c r="A712" s="69"/>
      <c r="B712" s="56"/>
      <c r="I712" s="71"/>
      <c r="J712" s="71"/>
    </row>
    <row r="713">
      <c r="A713" s="69"/>
      <c r="B713" s="56"/>
      <c r="I713" s="71"/>
      <c r="J713" s="71"/>
    </row>
    <row r="714">
      <c r="A714" s="69"/>
      <c r="B714" s="56"/>
      <c r="I714" s="71"/>
      <c r="J714" s="71"/>
    </row>
    <row r="715">
      <c r="A715" s="69"/>
      <c r="B715" s="56"/>
      <c r="I715" s="71"/>
      <c r="J715" s="71"/>
    </row>
    <row r="716">
      <c r="A716" s="69"/>
      <c r="B716" s="56"/>
      <c r="I716" s="71"/>
      <c r="J716" s="71"/>
    </row>
    <row r="717">
      <c r="A717" s="69"/>
      <c r="B717" s="56"/>
      <c r="I717" s="71"/>
      <c r="J717" s="71"/>
    </row>
    <row r="718">
      <c r="A718" s="69"/>
      <c r="B718" s="56"/>
      <c r="I718" s="71"/>
      <c r="J718" s="71"/>
    </row>
    <row r="719">
      <c r="A719" s="69"/>
      <c r="B719" s="56"/>
      <c r="I719" s="71"/>
      <c r="J719" s="71"/>
    </row>
    <row r="720">
      <c r="A720" s="69"/>
      <c r="B720" s="56"/>
      <c r="I720" s="71"/>
      <c r="J720" s="71"/>
    </row>
    <row r="721">
      <c r="A721" s="69"/>
      <c r="B721" s="56"/>
      <c r="I721" s="71"/>
      <c r="J721" s="71"/>
    </row>
    <row r="722">
      <c r="A722" s="69"/>
      <c r="B722" s="56"/>
      <c r="I722" s="71"/>
      <c r="J722" s="71"/>
    </row>
    <row r="723">
      <c r="A723" s="69"/>
      <c r="B723" s="56"/>
      <c r="I723" s="71"/>
      <c r="J723" s="71"/>
    </row>
    <row r="724">
      <c r="A724" s="69"/>
      <c r="B724" s="56"/>
      <c r="I724" s="71"/>
      <c r="J724" s="71"/>
    </row>
    <row r="725">
      <c r="A725" s="69"/>
      <c r="B725" s="56"/>
      <c r="I725" s="71"/>
      <c r="J725" s="71"/>
    </row>
    <row r="726">
      <c r="A726" s="69"/>
      <c r="B726" s="56"/>
      <c r="I726" s="71"/>
      <c r="J726" s="71"/>
    </row>
    <row r="727">
      <c r="A727" s="69"/>
      <c r="B727" s="56"/>
      <c r="I727" s="71"/>
      <c r="J727" s="71"/>
    </row>
    <row r="728">
      <c r="A728" s="69"/>
      <c r="B728" s="56"/>
      <c r="I728" s="71"/>
      <c r="J728" s="71"/>
    </row>
    <row r="729">
      <c r="A729" s="69"/>
      <c r="B729" s="56"/>
      <c r="I729" s="71"/>
      <c r="J729" s="71"/>
    </row>
    <row r="730">
      <c r="A730" s="69"/>
      <c r="B730" s="56"/>
      <c r="I730" s="71"/>
      <c r="J730" s="71"/>
    </row>
    <row r="731">
      <c r="A731" s="69"/>
      <c r="B731" s="56"/>
      <c r="I731" s="71"/>
      <c r="J731" s="71"/>
    </row>
    <row r="732">
      <c r="A732" s="69"/>
      <c r="B732" s="56"/>
      <c r="I732" s="71"/>
      <c r="J732" s="71"/>
    </row>
    <row r="733">
      <c r="A733" s="69"/>
      <c r="B733" s="56"/>
      <c r="I733" s="71"/>
      <c r="J733" s="71"/>
    </row>
    <row r="734">
      <c r="A734" s="69"/>
      <c r="B734" s="56"/>
      <c r="I734" s="71"/>
      <c r="J734" s="71"/>
    </row>
    <row r="735">
      <c r="A735" s="69"/>
      <c r="B735" s="56"/>
      <c r="I735" s="71"/>
      <c r="J735" s="71"/>
    </row>
    <row r="736">
      <c r="A736" s="69"/>
      <c r="B736" s="56"/>
      <c r="I736" s="71"/>
      <c r="J736" s="71"/>
    </row>
    <row r="737">
      <c r="A737" s="69"/>
      <c r="B737" s="56"/>
      <c r="I737" s="71"/>
      <c r="J737" s="71"/>
    </row>
    <row r="738">
      <c r="A738" s="69"/>
      <c r="B738" s="56"/>
      <c r="I738" s="71"/>
      <c r="J738" s="71"/>
    </row>
    <row r="739">
      <c r="A739" s="69"/>
      <c r="B739" s="56"/>
      <c r="I739" s="71"/>
      <c r="J739" s="71"/>
    </row>
    <row r="740">
      <c r="A740" s="69"/>
      <c r="B740" s="56"/>
      <c r="I740" s="71"/>
      <c r="J740" s="71"/>
    </row>
    <row r="741">
      <c r="A741" s="69"/>
      <c r="B741" s="56"/>
      <c r="I741" s="71"/>
      <c r="J741" s="71"/>
    </row>
    <row r="742">
      <c r="A742" s="69"/>
      <c r="B742" s="56"/>
      <c r="I742" s="71"/>
      <c r="J742" s="71"/>
    </row>
    <row r="743">
      <c r="A743" s="69"/>
      <c r="B743" s="56"/>
      <c r="I743" s="71"/>
      <c r="J743" s="71"/>
    </row>
    <row r="744">
      <c r="A744" s="69"/>
      <c r="B744" s="56"/>
      <c r="I744" s="71"/>
      <c r="J744" s="71"/>
    </row>
    <row r="745">
      <c r="A745" s="69"/>
      <c r="B745" s="56"/>
      <c r="I745" s="71"/>
      <c r="J745" s="71"/>
    </row>
    <row r="746">
      <c r="A746" s="69"/>
      <c r="B746" s="56"/>
      <c r="I746" s="71"/>
      <c r="J746" s="71"/>
    </row>
    <row r="747">
      <c r="A747" s="69"/>
      <c r="B747" s="56"/>
      <c r="I747" s="71"/>
      <c r="J747" s="71"/>
    </row>
    <row r="748">
      <c r="A748" s="69"/>
      <c r="B748" s="56"/>
      <c r="I748" s="71"/>
      <c r="J748" s="71"/>
    </row>
    <row r="749">
      <c r="A749" s="69"/>
      <c r="B749" s="56"/>
      <c r="I749" s="71"/>
      <c r="J749" s="71"/>
    </row>
    <row r="750">
      <c r="A750" s="69"/>
      <c r="B750" s="56"/>
      <c r="I750" s="71"/>
      <c r="J750" s="71"/>
    </row>
    <row r="751">
      <c r="A751" s="69"/>
      <c r="B751" s="56"/>
      <c r="I751" s="71"/>
      <c r="J751" s="71"/>
    </row>
    <row r="752">
      <c r="A752" s="69"/>
      <c r="B752" s="56"/>
      <c r="I752" s="71"/>
      <c r="J752" s="71"/>
    </row>
    <row r="753">
      <c r="A753" s="69"/>
      <c r="B753" s="56"/>
      <c r="I753" s="71"/>
      <c r="J753" s="71"/>
    </row>
    <row r="754">
      <c r="A754" s="69"/>
      <c r="B754" s="56"/>
      <c r="I754" s="71"/>
      <c r="J754" s="71"/>
    </row>
    <row r="755">
      <c r="A755" s="69"/>
      <c r="B755" s="56"/>
      <c r="I755" s="71"/>
      <c r="J755" s="71"/>
    </row>
    <row r="756">
      <c r="A756" s="69"/>
      <c r="B756" s="56"/>
      <c r="I756" s="71"/>
      <c r="J756" s="71"/>
    </row>
    <row r="757">
      <c r="A757" s="69"/>
      <c r="B757" s="56"/>
      <c r="I757" s="71"/>
      <c r="J757" s="71"/>
    </row>
    <row r="758">
      <c r="A758" s="69"/>
      <c r="B758" s="56"/>
      <c r="I758" s="71"/>
      <c r="J758" s="71"/>
    </row>
    <row r="759">
      <c r="A759" s="69"/>
      <c r="B759" s="56"/>
      <c r="I759" s="71"/>
      <c r="J759" s="71"/>
    </row>
    <row r="760">
      <c r="A760" s="69"/>
      <c r="B760" s="56"/>
      <c r="I760" s="71"/>
      <c r="J760" s="71"/>
    </row>
    <row r="761">
      <c r="A761" s="69"/>
      <c r="B761" s="56"/>
      <c r="I761" s="71"/>
      <c r="J761" s="71"/>
    </row>
    <row r="762">
      <c r="A762" s="69"/>
      <c r="B762" s="56"/>
      <c r="I762" s="71"/>
      <c r="J762" s="71"/>
    </row>
    <row r="763">
      <c r="A763" s="69"/>
      <c r="B763" s="56"/>
      <c r="I763" s="71"/>
      <c r="J763" s="71"/>
    </row>
    <row r="764">
      <c r="A764" s="69"/>
      <c r="B764" s="56"/>
      <c r="I764" s="71"/>
      <c r="J764" s="71"/>
    </row>
    <row r="765">
      <c r="A765" s="69"/>
      <c r="B765" s="56"/>
      <c r="I765" s="71"/>
      <c r="J765" s="71"/>
    </row>
    <row r="766">
      <c r="A766" s="69"/>
      <c r="B766" s="56"/>
      <c r="I766" s="71"/>
      <c r="J766" s="71"/>
    </row>
    <row r="767">
      <c r="A767" s="69"/>
      <c r="B767" s="56"/>
      <c r="I767" s="71"/>
      <c r="J767" s="71"/>
    </row>
    <row r="768">
      <c r="A768" s="69"/>
      <c r="B768" s="56"/>
      <c r="I768" s="71"/>
      <c r="J768" s="71"/>
    </row>
    <row r="769">
      <c r="A769" s="69"/>
      <c r="B769" s="56"/>
      <c r="I769" s="71"/>
      <c r="J769" s="71"/>
    </row>
    <row r="770">
      <c r="A770" s="69"/>
      <c r="B770" s="56"/>
      <c r="I770" s="71"/>
      <c r="J770" s="71"/>
    </row>
    <row r="771">
      <c r="A771" s="69"/>
      <c r="B771" s="56"/>
      <c r="I771" s="71"/>
      <c r="J771" s="71"/>
    </row>
    <row r="772">
      <c r="A772" s="69"/>
      <c r="B772" s="56"/>
      <c r="I772" s="71"/>
      <c r="J772" s="71"/>
    </row>
    <row r="773">
      <c r="A773" s="69"/>
      <c r="B773" s="56"/>
      <c r="I773" s="71"/>
      <c r="J773" s="71"/>
    </row>
    <row r="774">
      <c r="A774" s="69"/>
      <c r="B774" s="56"/>
      <c r="I774" s="71"/>
      <c r="J774" s="71"/>
    </row>
    <row r="775">
      <c r="A775" s="69"/>
      <c r="B775" s="56"/>
      <c r="I775" s="71"/>
      <c r="J775" s="71"/>
    </row>
    <row r="776">
      <c r="A776" s="69"/>
      <c r="B776" s="56"/>
      <c r="I776" s="71"/>
      <c r="J776" s="71"/>
    </row>
    <row r="777">
      <c r="A777" s="69"/>
      <c r="B777" s="56"/>
      <c r="I777" s="71"/>
      <c r="J777" s="71"/>
    </row>
    <row r="778">
      <c r="A778" s="69"/>
      <c r="B778" s="56"/>
      <c r="I778" s="71"/>
      <c r="J778" s="71"/>
    </row>
    <row r="779">
      <c r="A779" s="69"/>
      <c r="B779" s="56"/>
      <c r="I779" s="71"/>
      <c r="J779" s="71"/>
    </row>
    <row r="780">
      <c r="A780" s="69"/>
      <c r="B780" s="56"/>
      <c r="I780" s="71"/>
      <c r="J780" s="71"/>
    </row>
    <row r="781">
      <c r="A781" s="69"/>
      <c r="B781" s="56"/>
      <c r="I781" s="71"/>
      <c r="J781" s="71"/>
    </row>
    <row r="782">
      <c r="A782" s="69"/>
      <c r="B782" s="56"/>
      <c r="I782" s="71"/>
      <c r="J782" s="71"/>
    </row>
    <row r="783">
      <c r="A783" s="69"/>
      <c r="B783" s="56"/>
      <c r="I783" s="71"/>
      <c r="J783" s="71"/>
    </row>
    <row r="784">
      <c r="A784" s="69"/>
      <c r="B784" s="56"/>
      <c r="I784" s="71"/>
      <c r="J784" s="71"/>
    </row>
    <row r="785">
      <c r="A785" s="69"/>
      <c r="B785" s="56"/>
      <c r="I785" s="71"/>
      <c r="J785" s="71"/>
    </row>
    <row r="786">
      <c r="A786" s="69"/>
      <c r="B786" s="56"/>
      <c r="I786" s="71"/>
      <c r="J786" s="71"/>
    </row>
    <row r="787">
      <c r="A787" s="69"/>
      <c r="B787" s="56"/>
      <c r="I787" s="71"/>
      <c r="J787" s="71"/>
    </row>
    <row r="788">
      <c r="A788" s="69"/>
      <c r="B788" s="56"/>
      <c r="I788" s="71"/>
      <c r="J788" s="71"/>
    </row>
    <row r="789">
      <c r="A789" s="69"/>
      <c r="B789" s="56"/>
      <c r="I789" s="71"/>
      <c r="J789" s="71"/>
    </row>
    <row r="790">
      <c r="A790" s="69"/>
      <c r="B790" s="56"/>
      <c r="I790" s="71"/>
      <c r="J790" s="71"/>
    </row>
    <row r="791">
      <c r="A791" s="69"/>
      <c r="B791" s="56"/>
      <c r="I791" s="71"/>
      <c r="J791" s="71"/>
    </row>
    <row r="792">
      <c r="A792" s="69"/>
      <c r="B792" s="56"/>
      <c r="I792" s="71"/>
      <c r="J792" s="71"/>
    </row>
    <row r="793">
      <c r="A793" s="69"/>
      <c r="B793" s="56"/>
      <c r="I793" s="71"/>
      <c r="J793" s="71"/>
    </row>
    <row r="794">
      <c r="A794" s="69"/>
      <c r="B794" s="56"/>
      <c r="I794" s="71"/>
      <c r="J794" s="71"/>
    </row>
    <row r="795">
      <c r="A795" s="69"/>
      <c r="B795" s="56"/>
      <c r="I795" s="71"/>
      <c r="J795" s="71"/>
    </row>
    <row r="796">
      <c r="A796" s="69"/>
      <c r="B796" s="56"/>
      <c r="I796" s="71"/>
      <c r="J796" s="71"/>
    </row>
    <row r="797">
      <c r="A797" s="69"/>
      <c r="B797" s="56"/>
      <c r="I797" s="71"/>
      <c r="J797" s="71"/>
    </row>
    <row r="798">
      <c r="A798" s="69"/>
      <c r="B798" s="56"/>
      <c r="I798" s="71"/>
      <c r="J798" s="71"/>
    </row>
    <row r="799">
      <c r="A799" s="69"/>
      <c r="B799" s="56"/>
      <c r="I799" s="71"/>
      <c r="J799" s="71"/>
    </row>
    <row r="800">
      <c r="A800" s="69"/>
      <c r="B800" s="56"/>
      <c r="I800" s="71"/>
      <c r="J800" s="71"/>
    </row>
    <row r="801">
      <c r="A801" s="69"/>
      <c r="B801" s="56"/>
      <c r="I801" s="71"/>
      <c r="J801" s="71"/>
    </row>
    <row r="802">
      <c r="A802" s="69"/>
      <c r="B802" s="56"/>
      <c r="I802" s="71"/>
      <c r="J802" s="71"/>
    </row>
    <row r="803">
      <c r="A803" s="69"/>
      <c r="B803" s="56"/>
      <c r="I803" s="71"/>
      <c r="J803" s="71"/>
    </row>
    <row r="804">
      <c r="A804" s="69"/>
      <c r="B804" s="56"/>
      <c r="I804" s="71"/>
      <c r="J804" s="71"/>
    </row>
    <row r="805">
      <c r="A805" s="69"/>
      <c r="B805" s="56"/>
      <c r="I805" s="71"/>
      <c r="J805" s="71"/>
    </row>
    <row r="806">
      <c r="A806" s="69"/>
      <c r="B806" s="56"/>
      <c r="I806" s="71"/>
      <c r="J806" s="71"/>
    </row>
    <row r="807">
      <c r="A807" s="69"/>
      <c r="B807" s="56"/>
      <c r="I807" s="71"/>
      <c r="J807" s="71"/>
    </row>
    <row r="808">
      <c r="A808" s="69"/>
      <c r="B808" s="56"/>
      <c r="I808" s="71"/>
      <c r="J808" s="71"/>
    </row>
    <row r="809">
      <c r="A809" s="69"/>
      <c r="B809" s="56"/>
      <c r="I809" s="71"/>
      <c r="J809" s="71"/>
    </row>
    <row r="810">
      <c r="A810" s="69"/>
      <c r="B810" s="56"/>
      <c r="I810" s="71"/>
      <c r="J810" s="71"/>
    </row>
    <row r="811">
      <c r="A811" s="69"/>
      <c r="B811" s="56"/>
      <c r="I811" s="71"/>
      <c r="J811" s="71"/>
    </row>
    <row r="812">
      <c r="A812" s="69"/>
      <c r="B812" s="56"/>
      <c r="I812" s="71"/>
      <c r="J812" s="71"/>
    </row>
    <row r="813">
      <c r="A813" s="69"/>
      <c r="B813" s="56"/>
      <c r="I813" s="71"/>
      <c r="J813" s="71"/>
    </row>
    <row r="814">
      <c r="A814" s="69"/>
      <c r="B814" s="56"/>
      <c r="I814" s="71"/>
      <c r="J814" s="71"/>
    </row>
    <row r="815">
      <c r="A815" s="69"/>
      <c r="B815" s="56"/>
      <c r="I815" s="71"/>
      <c r="J815" s="71"/>
    </row>
    <row r="816">
      <c r="A816" s="69"/>
      <c r="B816" s="56"/>
      <c r="I816" s="71"/>
      <c r="J816" s="71"/>
    </row>
    <row r="817">
      <c r="A817" s="69"/>
      <c r="B817" s="56"/>
      <c r="I817" s="71"/>
      <c r="J817" s="71"/>
    </row>
    <row r="818">
      <c r="A818" s="69"/>
      <c r="B818" s="56"/>
      <c r="I818" s="71"/>
      <c r="J818" s="71"/>
    </row>
    <row r="819">
      <c r="A819" s="69"/>
      <c r="B819" s="56"/>
      <c r="I819" s="71"/>
      <c r="J819" s="71"/>
    </row>
    <row r="820">
      <c r="A820" s="69"/>
      <c r="B820" s="56"/>
      <c r="I820" s="71"/>
      <c r="J820" s="71"/>
    </row>
    <row r="821">
      <c r="A821" s="69"/>
      <c r="B821" s="56"/>
      <c r="I821" s="71"/>
      <c r="J821" s="71"/>
    </row>
    <row r="822">
      <c r="A822" s="69"/>
      <c r="B822" s="56"/>
      <c r="I822" s="71"/>
      <c r="J822" s="71"/>
    </row>
    <row r="823">
      <c r="A823" s="69"/>
      <c r="B823" s="56"/>
      <c r="I823" s="71"/>
      <c r="J823" s="71"/>
    </row>
    <row r="824">
      <c r="A824" s="69"/>
      <c r="B824" s="56"/>
      <c r="I824" s="71"/>
      <c r="J824" s="71"/>
    </row>
    <row r="825">
      <c r="A825" s="69"/>
      <c r="B825" s="56"/>
      <c r="I825" s="71"/>
      <c r="J825" s="71"/>
    </row>
    <row r="826">
      <c r="A826" s="69"/>
      <c r="B826" s="56"/>
      <c r="I826" s="71"/>
      <c r="J826" s="71"/>
    </row>
    <row r="827">
      <c r="A827" s="69"/>
      <c r="B827" s="56"/>
      <c r="I827" s="71"/>
      <c r="J827" s="71"/>
    </row>
    <row r="828">
      <c r="A828" s="69"/>
      <c r="B828" s="56"/>
      <c r="I828" s="71"/>
      <c r="J828" s="71"/>
    </row>
    <row r="829">
      <c r="A829" s="69"/>
      <c r="B829" s="56"/>
      <c r="I829" s="71"/>
      <c r="J829" s="71"/>
    </row>
    <row r="830">
      <c r="A830" s="69"/>
      <c r="B830" s="56"/>
      <c r="I830" s="71"/>
      <c r="J830" s="71"/>
    </row>
    <row r="831">
      <c r="A831" s="69"/>
      <c r="B831" s="56"/>
      <c r="I831" s="71"/>
      <c r="J831" s="71"/>
    </row>
    <row r="832">
      <c r="A832" s="69"/>
      <c r="B832" s="56"/>
      <c r="I832" s="71"/>
      <c r="J832" s="71"/>
    </row>
    <row r="833">
      <c r="A833" s="69"/>
      <c r="B833" s="56"/>
      <c r="I833" s="71"/>
      <c r="J833" s="71"/>
    </row>
    <row r="834">
      <c r="A834" s="69"/>
      <c r="B834" s="56"/>
      <c r="I834" s="71"/>
      <c r="J834" s="71"/>
    </row>
    <row r="835">
      <c r="A835" s="69"/>
      <c r="B835" s="56"/>
      <c r="I835" s="71"/>
      <c r="J835" s="71"/>
    </row>
    <row r="836">
      <c r="A836" s="69"/>
      <c r="B836" s="56"/>
      <c r="I836" s="71"/>
      <c r="J836" s="71"/>
    </row>
    <row r="837">
      <c r="A837" s="69"/>
      <c r="B837" s="56"/>
      <c r="I837" s="71"/>
      <c r="J837" s="71"/>
    </row>
    <row r="838">
      <c r="A838" s="69"/>
      <c r="B838" s="56"/>
      <c r="I838" s="71"/>
      <c r="J838" s="71"/>
    </row>
    <row r="839">
      <c r="A839" s="69"/>
      <c r="B839" s="56"/>
      <c r="I839" s="71"/>
      <c r="J839" s="71"/>
    </row>
    <row r="840">
      <c r="A840" s="69"/>
      <c r="B840" s="56"/>
      <c r="I840" s="71"/>
      <c r="J840" s="71"/>
    </row>
    <row r="841">
      <c r="A841" s="69"/>
      <c r="B841" s="56"/>
      <c r="I841" s="71"/>
      <c r="J841" s="71"/>
    </row>
    <row r="842">
      <c r="A842" s="69"/>
      <c r="B842" s="56"/>
      <c r="I842" s="71"/>
      <c r="J842" s="71"/>
    </row>
    <row r="843">
      <c r="A843" s="69"/>
      <c r="B843" s="56"/>
      <c r="I843" s="71"/>
      <c r="J843" s="71"/>
    </row>
    <row r="844">
      <c r="A844" s="69"/>
      <c r="B844" s="56"/>
      <c r="I844" s="71"/>
      <c r="J844" s="71"/>
    </row>
    <row r="845">
      <c r="A845" s="69"/>
      <c r="B845" s="56"/>
      <c r="I845" s="71"/>
      <c r="J845" s="71"/>
    </row>
    <row r="846">
      <c r="A846" s="69"/>
      <c r="B846" s="56"/>
      <c r="I846" s="71"/>
      <c r="J846" s="71"/>
    </row>
    <row r="847">
      <c r="A847" s="69"/>
      <c r="B847" s="56"/>
      <c r="I847" s="71"/>
      <c r="J847" s="71"/>
    </row>
    <row r="848">
      <c r="A848" s="69"/>
      <c r="B848" s="56"/>
      <c r="I848" s="71"/>
      <c r="J848" s="71"/>
    </row>
    <row r="849">
      <c r="A849" s="69"/>
      <c r="B849" s="56"/>
      <c r="I849" s="71"/>
      <c r="J849" s="71"/>
    </row>
    <row r="850">
      <c r="A850" s="69"/>
      <c r="B850" s="56"/>
      <c r="I850" s="71"/>
      <c r="J850" s="71"/>
    </row>
    <row r="851">
      <c r="A851" s="69"/>
      <c r="B851" s="56"/>
      <c r="I851" s="71"/>
      <c r="J851" s="71"/>
    </row>
    <row r="852">
      <c r="A852" s="69"/>
      <c r="B852" s="56"/>
      <c r="I852" s="71"/>
      <c r="J852" s="71"/>
    </row>
    <row r="853">
      <c r="A853" s="69"/>
      <c r="B853" s="56"/>
      <c r="I853" s="71"/>
      <c r="J853" s="71"/>
    </row>
    <row r="854">
      <c r="A854" s="69"/>
      <c r="B854" s="56"/>
      <c r="I854" s="71"/>
      <c r="J854" s="71"/>
    </row>
    <row r="855">
      <c r="A855" s="69"/>
      <c r="B855" s="56"/>
      <c r="I855" s="71"/>
      <c r="J855" s="71"/>
    </row>
    <row r="856">
      <c r="A856" s="69"/>
      <c r="B856" s="56"/>
      <c r="I856" s="71"/>
      <c r="J856" s="71"/>
    </row>
    <row r="857">
      <c r="A857" s="69"/>
      <c r="B857" s="56"/>
      <c r="I857" s="71"/>
      <c r="J857" s="71"/>
    </row>
    <row r="858">
      <c r="A858" s="69"/>
      <c r="B858" s="56"/>
      <c r="I858" s="71"/>
      <c r="J858" s="71"/>
    </row>
    <row r="859">
      <c r="A859" s="69"/>
      <c r="B859" s="56"/>
      <c r="I859" s="71"/>
      <c r="J859" s="71"/>
    </row>
    <row r="860">
      <c r="A860" s="69"/>
      <c r="B860" s="56"/>
      <c r="I860" s="71"/>
      <c r="J860" s="71"/>
    </row>
    <row r="861">
      <c r="A861" s="69"/>
      <c r="B861" s="56"/>
      <c r="I861" s="71"/>
      <c r="J861" s="71"/>
    </row>
    <row r="862">
      <c r="A862" s="69"/>
      <c r="B862" s="56"/>
      <c r="I862" s="71"/>
      <c r="J862" s="71"/>
    </row>
    <row r="863">
      <c r="A863" s="69"/>
      <c r="B863" s="56"/>
      <c r="I863" s="71"/>
      <c r="J863" s="71"/>
    </row>
    <row r="864">
      <c r="A864" s="69"/>
      <c r="B864" s="56"/>
      <c r="I864" s="71"/>
      <c r="J864" s="71"/>
    </row>
    <row r="865">
      <c r="A865" s="69"/>
      <c r="B865" s="56"/>
      <c r="I865" s="71"/>
      <c r="J865" s="71"/>
    </row>
    <row r="866">
      <c r="A866" s="69"/>
      <c r="B866" s="56"/>
      <c r="I866" s="71"/>
      <c r="J866" s="71"/>
    </row>
    <row r="867">
      <c r="A867" s="69"/>
      <c r="B867" s="56"/>
      <c r="I867" s="71"/>
      <c r="J867" s="71"/>
    </row>
    <row r="868">
      <c r="A868" s="69"/>
      <c r="B868" s="56"/>
      <c r="I868" s="71"/>
      <c r="J868" s="71"/>
    </row>
    <row r="869">
      <c r="A869" s="69"/>
      <c r="B869" s="56"/>
      <c r="I869" s="71"/>
      <c r="J869" s="71"/>
    </row>
    <row r="870">
      <c r="A870" s="69"/>
      <c r="B870" s="56"/>
      <c r="I870" s="71"/>
      <c r="J870" s="71"/>
    </row>
    <row r="871">
      <c r="A871" s="69"/>
      <c r="B871" s="56"/>
      <c r="I871" s="71"/>
      <c r="J871" s="71"/>
    </row>
    <row r="872">
      <c r="A872" s="69"/>
      <c r="B872" s="56"/>
      <c r="I872" s="71"/>
      <c r="J872" s="71"/>
    </row>
    <row r="873">
      <c r="A873" s="69"/>
      <c r="B873" s="56"/>
      <c r="I873" s="71"/>
      <c r="J873" s="71"/>
    </row>
    <row r="874">
      <c r="A874" s="69"/>
      <c r="B874" s="56"/>
      <c r="I874" s="71"/>
      <c r="J874" s="71"/>
    </row>
    <row r="875">
      <c r="A875" s="69"/>
      <c r="B875" s="56"/>
      <c r="I875" s="71"/>
      <c r="J875" s="71"/>
    </row>
    <row r="876">
      <c r="A876" s="69"/>
      <c r="B876" s="56"/>
      <c r="I876" s="71"/>
      <c r="J876" s="71"/>
    </row>
    <row r="877">
      <c r="A877" s="69"/>
      <c r="B877" s="56"/>
      <c r="I877" s="71"/>
      <c r="J877" s="71"/>
    </row>
    <row r="878">
      <c r="A878" s="69"/>
      <c r="B878" s="56"/>
      <c r="I878" s="71"/>
      <c r="J878" s="71"/>
    </row>
    <row r="879">
      <c r="A879" s="69"/>
      <c r="B879" s="56"/>
      <c r="I879" s="71"/>
      <c r="J879" s="71"/>
    </row>
    <row r="880">
      <c r="A880" s="69"/>
      <c r="B880" s="56"/>
      <c r="I880" s="71"/>
      <c r="J880" s="71"/>
    </row>
    <row r="881">
      <c r="A881" s="69"/>
      <c r="B881" s="56"/>
      <c r="I881" s="71"/>
      <c r="J881" s="71"/>
    </row>
    <row r="882">
      <c r="A882" s="69"/>
      <c r="B882" s="56"/>
      <c r="I882" s="71"/>
      <c r="J882" s="71"/>
    </row>
    <row r="883">
      <c r="A883" s="69"/>
      <c r="B883" s="56"/>
      <c r="I883" s="71"/>
      <c r="J883" s="71"/>
    </row>
    <row r="884">
      <c r="A884" s="69"/>
      <c r="B884" s="56"/>
      <c r="I884" s="71"/>
      <c r="J884" s="71"/>
    </row>
    <row r="885">
      <c r="A885" s="69"/>
      <c r="B885" s="56"/>
      <c r="I885" s="71"/>
      <c r="J885" s="71"/>
    </row>
    <row r="886">
      <c r="A886" s="69"/>
      <c r="B886" s="56"/>
      <c r="I886" s="71"/>
      <c r="J886" s="71"/>
    </row>
    <row r="887">
      <c r="A887" s="69"/>
      <c r="B887" s="56"/>
      <c r="I887" s="71"/>
      <c r="J887" s="71"/>
    </row>
    <row r="888">
      <c r="A888" s="69"/>
      <c r="B888" s="56"/>
      <c r="I888" s="71"/>
      <c r="J888" s="71"/>
    </row>
    <row r="889">
      <c r="A889" s="69"/>
      <c r="B889" s="56"/>
      <c r="I889" s="71"/>
      <c r="J889" s="71"/>
    </row>
    <row r="890">
      <c r="A890" s="69"/>
      <c r="B890" s="56"/>
      <c r="I890" s="71"/>
      <c r="J890" s="71"/>
    </row>
    <row r="891">
      <c r="A891" s="69"/>
      <c r="B891" s="56"/>
      <c r="I891" s="71"/>
      <c r="J891" s="71"/>
    </row>
    <row r="892">
      <c r="A892" s="69"/>
      <c r="B892" s="56"/>
      <c r="I892" s="71"/>
      <c r="J892" s="71"/>
    </row>
    <row r="893">
      <c r="A893" s="69"/>
      <c r="B893" s="56"/>
      <c r="I893" s="71"/>
      <c r="J893" s="71"/>
    </row>
    <row r="894">
      <c r="A894" s="69"/>
      <c r="B894" s="56"/>
      <c r="I894" s="71"/>
      <c r="J894" s="71"/>
    </row>
    <row r="895">
      <c r="A895" s="69"/>
      <c r="B895" s="56"/>
      <c r="I895" s="71"/>
      <c r="J895" s="71"/>
    </row>
    <row r="896">
      <c r="A896" s="69"/>
      <c r="B896" s="56"/>
      <c r="I896" s="71"/>
      <c r="J896" s="71"/>
    </row>
    <row r="897">
      <c r="A897" s="69"/>
      <c r="B897" s="56"/>
      <c r="I897" s="71"/>
      <c r="J897" s="71"/>
    </row>
    <row r="898">
      <c r="A898" s="69"/>
      <c r="B898" s="56"/>
      <c r="I898" s="71"/>
      <c r="J898" s="71"/>
    </row>
    <row r="899">
      <c r="A899" s="69"/>
      <c r="B899" s="56"/>
      <c r="I899" s="71"/>
      <c r="J899" s="71"/>
    </row>
    <row r="900">
      <c r="A900" s="69"/>
      <c r="B900" s="56"/>
      <c r="I900" s="71"/>
      <c r="J900" s="71"/>
    </row>
    <row r="901">
      <c r="A901" s="69"/>
      <c r="B901" s="56"/>
      <c r="I901" s="71"/>
      <c r="J901" s="71"/>
    </row>
    <row r="902">
      <c r="A902" s="69"/>
      <c r="B902" s="56"/>
      <c r="I902" s="71"/>
      <c r="J902" s="71"/>
    </row>
    <row r="903">
      <c r="A903" s="69"/>
      <c r="B903" s="56"/>
      <c r="I903" s="71"/>
      <c r="J903" s="71"/>
    </row>
    <row r="904">
      <c r="A904" s="69"/>
      <c r="B904" s="56"/>
      <c r="I904" s="71"/>
      <c r="J904" s="71"/>
    </row>
    <row r="905">
      <c r="A905" s="69"/>
      <c r="B905" s="56"/>
      <c r="I905" s="71"/>
      <c r="J905" s="71"/>
    </row>
    <row r="906">
      <c r="A906" s="69"/>
      <c r="B906" s="56"/>
      <c r="I906" s="71"/>
      <c r="J906" s="71"/>
    </row>
    <row r="907">
      <c r="A907" s="69"/>
      <c r="B907" s="56"/>
      <c r="I907" s="71"/>
      <c r="J907" s="71"/>
    </row>
    <row r="908">
      <c r="A908" s="69"/>
      <c r="B908" s="56"/>
      <c r="I908" s="71"/>
      <c r="J908" s="71"/>
    </row>
    <row r="909">
      <c r="A909" s="69"/>
      <c r="B909" s="56"/>
      <c r="I909" s="71"/>
      <c r="J909" s="71"/>
    </row>
    <row r="910">
      <c r="A910" s="69"/>
      <c r="B910" s="56"/>
      <c r="I910" s="71"/>
      <c r="J910" s="71"/>
    </row>
    <row r="911">
      <c r="A911" s="69"/>
      <c r="B911" s="56"/>
      <c r="I911" s="71"/>
      <c r="J911" s="71"/>
    </row>
    <row r="912">
      <c r="A912" s="69"/>
      <c r="B912" s="56"/>
      <c r="I912" s="71"/>
      <c r="J912" s="71"/>
    </row>
    <row r="913">
      <c r="A913" s="69"/>
      <c r="B913" s="56"/>
      <c r="I913" s="71"/>
      <c r="J913" s="71"/>
    </row>
    <row r="914">
      <c r="A914" s="69"/>
      <c r="B914" s="56"/>
      <c r="I914" s="71"/>
      <c r="J914" s="71"/>
    </row>
    <row r="915">
      <c r="A915" s="69"/>
      <c r="B915" s="56"/>
      <c r="I915" s="71"/>
      <c r="J915" s="71"/>
    </row>
    <row r="916">
      <c r="A916" s="69"/>
      <c r="B916" s="56"/>
      <c r="I916" s="71"/>
      <c r="J916" s="71"/>
    </row>
    <row r="917">
      <c r="A917" s="69"/>
      <c r="B917" s="56"/>
      <c r="I917" s="71"/>
      <c r="J917" s="71"/>
    </row>
    <row r="918">
      <c r="A918" s="69"/>
      <c r="B918" s="56"/>
      <c r="I918" s="71"/>
      <c r="J918" s="71"/>
    </row>
    <row r="919">
      <c r="A919" s="69"/>
      <c r="B919" s="56"/>
      <c r="I919" s="71"/>
      <c r="J919" s="71"/>
    </row>
    <row r="920">
      <c r="A920" s="69"/>
      <c r="B920" s="56"/>
      <c r="I920" s="71"/>
      <c r="J920" s="71"/>
    </row>
    <row r="921">
      <c r="A921" s="69"/>
      <c r="B921" s="56"/>
      <c r="I921" s="71"/>
      <c r="J921" s="71"/>
    </row>
    <row r="922">
      <c r="A922" s="69"/>
      <c r="B922" s="56"/>
      <c r="I922" s="71"/>
      <c r="J922" s="71"/>
    </row>
    <row r="923">
      <c r="A923" s="69"/>
      <c r="B923" s="56"/>
      <c r="I923" s="71"/>
      <c r="J923" s="71"/>
    </row>
    <row r="924">
      <c r="A924" s="69"/>
      <c r="B924" s="56"/>
      <c r="I924" s="71"/>
      <c r="J924" s="71"/>
    </row>
    <row r="925">
      <c r="A925" s="69"/>
      <c r="B925" s="56"/>
      <c r="I925" s="71"/>
      <c r="J925" s="71"/>
    </row>
    <row r="926">
      <c r="A926" s="69"/>
      <c r="B926" s="56"/>
      <c r="I926" s="71"/>
      <c r="J926" s="71"/>
    </row>
    <row r="927">
      <c r="A927" s="69"/>
      <c r="B927" s="56"/>
      <c r="I927" s="71"/>
      <c r="J927" s="71"/>
    </row>
    <row r="928">
      <c r="A928" s="69"/>
      <c r="B928" s="56"/>
      <c r="I928" s="71"/>
      <c r="J928" s="71"/>
    </row>
    <row r="929">
      <c r="A929" s="69"/>
      <c r="B929" s="56"/>
      <c r="I929" s="71"/>
      <c r="J929" s="71"/>
    </row>
    <row r="930">
      <c r="A930" s="69"/>
      <c r="B930" s="56"/>
      <c r="I930" s="71"/>
      <c r="J930" s="71"/>
    </row>
    <row r="931">
      <c r="A931" s="69"/>
      <c r="B931" s="56"/>
      <c r="I931" s="71"/>
      <c r="J931" s="71"/>
    </row>
    <row r="932">
      <c r="A932" s="69"/>
      <c r="B932" s="56"/>
      <c r="I932" s="71"/>
      <c r="J932" s="71"/>
    </row>
    <row r="933">
      <c r="A933" s="69"/>
      <c r="B933" s="56"/>
      <c r="I933" s="71"/>
      <c r="J933" s="71"/>
    </row>
    <row r="934">
      <c r="A934" s="69"/>
      <c r="B934" s="56"/>
      <c r="I934" s="71"/>
      <c r="J934" s="71"/>
    </row>
    <row r="935">
      <c r="A935" s="69"/>
      <c r="B935" s="56"/>
      <c r="I935" s="71"/>
      <c r="J935" s="71"/>
    </row>
    <row r="936">
      <c r="A936" s="69"/>
      <c r="B936" s="56"/>
      <c r="I936" s="71"/>
      <c r="J936" s="71"/>
    </row>
    <row r="937">
      <c r="A937" s="69"/>
      <c r="B937" s="56"/>
      <c r="I937" s="71"/>
      <c r="J937" s="71"/>
    </row>
    <row r="938">
      <c r="A938" s="69"/>
      <c r="B938" s="56"/>
      <c r="I938" s="71"/>
      <c r="J938" s="71"/>
    </row>
    <row r="939">
      <c r="A939" s="69"/>
      <c r="B939" s="56"/>
      <c r="I939" s="71"/>
      <c r="J939" s="71"/>
    </row>
    <row r="940">
      <c r="A940" s="69"/>
      <c r="B940" s="56"/>
      <c r="I940" s="71"/>
      <c r="J940" s="71"/>
    </row>
    <row r="941">
      <c r="A941" s="69"/>
      <c r="B941" s="56"/>
      <c r="I941" s="71"/>
      <c r="J941" s="71"/>
    </row>
    <row r="942">
      <c r="A942" s="69"/>
      <c r="B942" s="56"/>
      <c r="I942" s="71"/>
      <c r="J942" s="71"/>
    </row>
    <row r="943">
      <c r="A943" s="69"/>
      <c r="B943" s="56"/>
      <c r="I943" s="71"/>
      <c r="J943" s="71"/>
    </row>
    <row r="944">
      <c r="A944" s="69"/>
      <c r="B944" s="56"/>
      <c r="I944" s="71"/>
      <c r="J944" s="71"/>
    </row>
    <row r="945">
      <c r="A945" s="69"/>
      <c r="B945" s="56"/>
      <c r="I945" s="71"/>
      <c r="J945" s="71"/>
    </row>
    <row r="946">
      <c r="A946" s="69"/>
      <c r="B946" s="56"/>
      <c r="I946" s="71"/>
      <c r="J946" s="71"/>
    </row>
    <row r="947">
      <c r="A947" s="69"/>
      <c r="B947" s="56"/>
      <c r="I947" s="71"/>
      <c r="J947" s="71"/>
    </row>
    <row r="948">
      <c r="A948" s="69"/>
      <c r="B948" s="56"/>
      <c r="I948" s="71"/>
      <c r="J948" s="71"/>
    </row>
    <row r="949">
      <c r="A949" s="69"/>
      <c r="B949" s="56"/>
      <c r="I949" s="71"/>
      <c r="J949" s="71"/>
    </row>
    <row r="950">
      <c r="A950" s="69"/>
      <c r="B950" s="56"/>
      <c r="I950" s="71"/>
      <c r="J950" s="71"/>
    </row>
    <row r="951">
      <c r="A951" s="69"/>
      <c r="B951" s="56"/>
      <c r="I951" s="71"/>
      <c r="J951" s="71"/>
    </row>
    <row r="952">
      <c r="A952" s="69"/>
      <c r="B952" s="56"/>
      <c r="I952" s="71"/>
      <c r="J952" s="71"/>
    </row>
    <row r="953">
      <c r="A953" s="69"/>
      <c r="B953" s="56"/>
      <c r="I953" s="71"/>
      <c r="J953" s="71"/>
    </row>
    <row r="954">
      <c r="A954" s="69"/>
      <c r="B954" s="56"/>
      <c r="I954" s="71"/>
      <c r="J954" s="71"/>
    </row>
    <row r="955">
      <c r="I955" s="71"/>
      <c r="J955" s="71"/>
    </row>
    <row r="956">
      <c r="I956" s="71"/>
      <c r="J956" s="71"/>
    </row>
    <row r="957">
      <c r="I957" s="71"/>
      <c r="J957" s="71"/>
    </row>
    <row r="958">
      <c r="I958" s="71"/>
      <c r="J958" s="71"/>
    </row>
    <row r="959">
      <c r="I959" s="71"/>
      <c r="J959" s="71"/>
    </row>
    <row r="960">
      <c r="I960" s="71"/>
      <c r="J960" s="71"/>
    </row>
    <row r="961">
      <c r="I961" s="71"/>
      <c r="J961" s="71"/>
    </row>
    <row r="962">
      <c r="I962" s="71"/>
      <c r="J962" s="71"/>
    </row>
  </sheetData>
  <mergeCells count="223">
    <mergeCell ref="B95:B97"/>
    <mergeCell ref="B93:B94"/>
    <mergeCell ref="B80:B82"/>
    <mergeCell ref="B78:B79"/>
    <mergeCell ref="B73:B74"/>
    <mergeCell ref="B68:B69"/>
    <mergeCell ref="B75:B77"/>
    <mergeCell ref="B105:B107"/>
    <mergeCell ref="B100:B102"/>
    <mergeCell ref="B98:B99"/>
    <mergeCell ref="B103:B104"/>
    <mergeCell ref="B85:B87"/>
    <mergeCell ref="B88:B89"/>
    <mergeCell ref="B83:B84"/>
    <mergeCell ref="B90:B92"/>
    <mergeCell ref="B58:B59"/>
    <mergeCell ref="B55:B57"/>
    <mergeCell ref="B50:B52"/>
    <mergeCell ref="B48:B49"/>
    <mergeCell ref="B15:B17"/>
    <mergeCell ref="B18:B19"/>
    <mergeCell ref="B23:B24"/>
    <mergeCell ref="B25:B27"/>
    <mergeCell ref="B33:B34"/>
    <mergeCell ref="B35:B37"/>
    <mergeCell ref="B30:B32"/>
    <mergeCell ref="A28:A32"/>
    <mergeCell ref="A23:A27"/>
    <mergeCell ref="A18:A22"/>
    <mergeCell ref="A1:A2"/>
    <mergeCell ref="A3:A7"/>
    <mergeCell ref="A13:A17"/>
    <mergeCell ref="A8:A12"/>
    <mergeCell ref="A88:A92"/>
    <mergeCell ref="A53:A57"/>
    <mergeCell ref="A48:A52"/>
    <mergeCell ref="A38:A42"/>
    <mergeCell ref="A43:A47"/>
    <mergeCell ref="A33:A37"/>
    <mergeCell ref="A58:A62"/>
    <mergeCell ref="A108:A112"/>
    <mergeCell ref="A118:A122"/>
    <mergeCell ref="A113:A117"/>
    <mergeCell ref="A93:A97"/>
    <mergeCell ref="A138:A142"/>
    <mergeCell ref="A128:A132"/>
    <mergeCell ref="A153:A157"/>
    <mergeCell ref="A148:A152"/>
    <mergeCell ref="A143:A147"/>
    <mergeCell ref="A133:A137"/>
    <mergeCell ref="A123:A127"/>
    <mergeCell ref="B133:B134"/>
    <mergeCell ref="B128:B129"/>
    <mergeCell ref="B130:B132"/>
    <mergeCell ref="B135:B137"/>
    <mergeCell ref="B138:B139"/>
    <mergeCell ref="B140:B142"/>
    <mergeCell ref="B150:B152"/>
    <mergeCell ref="B153:B154"/>
    <mergeCell ref="B143:B144"/>
    <mergeCell ref="B145:B147"/>
    <mergeCell ref="J143:J144"/>
    <mergeCell ref="J145:J147"/>
    <mergeCell ref="J148:J149"/>
    <mergeCell ref="J150:J152"/>
    <mergeCell ref="J153:J154"/>
    <mergeCell ref="J155:J157"/>
    <mergeCell ref="B155:B157"/>
    <mergeCell ref="B148:B149"/>
    <mergeCell ref="K113:K114"/>
    <mergeCell ref="K110:K112"/>
    <mergeCell ref="K120:K122"/>
    <mergeCell ref="K123:K124"/>
    <mergeCell ref="K143:K144"/>
    <mergeCell ref="K148:K149"/>
    <mergeCell ref="K145:K147"/>
    <mergeCell ref="K153:K154"/>
    <mergeCell ref="K155:K157"/>
    <mergeCell ref="K150:K152"/>
    <mergeCell ref="K85:K87"/>
    <mergeCell ref="K18:K19"/>
    <mergeCell ref="J18:J19"/>
    <mergeCell ref="J30:J32"/>
    <mergeCell ref="J28:J29"/>
    <mergeCell ref="K38:K39"/>
    <mergeCell ref="K33:K34"/>
    <mergeCell ref="J33:J34"/>
    <mergeCell ref="B43:B44"/>
    <mergeCell ref="B45:B47"/>
    <mergeCell ref="B40:B42"/>
    <mergeCell ref="J35:J37"/>
    <mergeCell ref="J38:J39"/>
    <mergeCell ref="J63:J64"/>
    <mergeCell ref="J65:J67"/>
    <mergeCell ref="J110:J112"/>
    <mergeCell ref="J113:J114"/>
    <mergeCell ref="J115:J117"/>
    <mergeCell ref="J118:J119"/>
    <mergeCell ref="J13:J14"/>
    <mergeCell ref="K13:K14"/>
    <mergeCell ref="J3:J4"/>
    <mergeCell ref="J5:J7"/>
    <mergeCell ref="K20:K22"/>
    <mergeCell ref="D1:G1"/>
    <mergeCell ref="I1:J1"/>
    <mergeCell ref="J8:J9"/>
    <mergeCell ref="B20:B22"/>
    <mergeCell ref="K118:K119"/>
    <mergeCell ref="K115:K117"/>
    <mergeCell ref="B118:B119"/>
    <mergeCell ref="B115:B117"/>
    <mergeCell ref="C1:C2"/>
    <mergeCell ref="B1:B2"/>
    <mergeCell ref="B125:B127"/>
    <mergeCell ref="B110:B112"/>
    <mergeCell ref="B108:B109"/>
    <mergeCell ref="B120:B122"/>
    <mergeCell ref="B123:B124"/>
    <mergeCell ref="B113:B114"/>
    <mergeCell ref="J133:J134"/>
    <mergeCell ref="J130:J132"/>
    <mergeCell ref="J135:J137"/>
    <mergeCell ref="K135:K137"/>
    <mergeCell ref="K128:K129"/>
    <mergeCell ref="K130:K132"/>
    <mergeCell ref="J138:J139"/>
    <mergeCell ref="K138:K139"/>
    <mergeCell ref="K93:K94"/>
    <mergeCell ref="K95:K97"/>
    <mergeCell ref="K103:K104"/>
    <mergeCell ref="K108:K109"/>
    <mergeCell ref="K105:K107"/>
    <mergeCell ref="K98:K99"/>
    <mergeCell ref="K100:K102"/>
    <mergeCell ref="K88:K89"/>
    <mergeCell ref="K90:K92"/>
    <mergeCell ref="J105:J107"/>
    <mergeCell ref="J108:J109"/>
    <mergeCell ref="J125:J127"/>
    <mergeCell ref="J93:J94"/>
    <mergeCell ref="J95:J97"/>
    <mergeCell ref="J120:J122"/>
    <mergeCell ref="J98:J99"/>
    <mergeCell ref="J100:J102"/>
    <mergeCell ref="J103:J104"/>
    <mergeCell ref="J123:J124"/>
    <mergeCell ref="A83:A87"/>
    <mergeCell ref="A78:A82"/>
    <mergeCell ref="B70:B72"/>
    <mergeCell ref="B63:B64"/>
    <mergeCell ref="B65:B67"/>
    <mergeCell ref="A63:A67"/>
    <mergeCell ref="A103:A107"/>
    <mergeCell ref="A98:A102"/>
    <mergeCell ref="A68:A72"/>
    <mergeCell ref="A73:A77"/>
    <mergeCell ref="J75:J77"/>
    <mergeCell ref="J73:J74"/>
    <mergeCell ref="J88:J89"/>
    <mergeCell ref="J70:J72"/>
    <mergeCell ref="J78:J79"/>
    <mergeCell ref="J83:J84"/>
    <mergeCell ref="J85:J87"/>
    <mergeCell ref="J80:J82"/>
    <mergeCell ref="K63:K64"/>
    <mergeCell ref="J68:J69"/>
    <mergeCell ref="K78:K79"/>
    <mergeCell ref="K75:K77"/>
    <mergeCell ref="K73:K74"/>
    <mergeCell ref="J90:J92"/>
    <mergeCell ref="K50:K52"/>
    <mergeCell ref="J48:J49"/>
    <mergeCell ref="K40:K42"/>
    <mergeCell ref="J55:J57"/>
    <mergeCell ref="J40:J42"/>
    <mergeCell ref="K43:K44"/>
    <mergeCell ref="J43:J44"/>
    <mergeCell ref="K48:K49"/>
    <mergeCell ref="K53:K54"/>
    <mergeCell ref="K45:K47"/>
    <mergeCell ref="J50:J52"/>
    <mergeCell ref="J45:J47"/>
    <mergeCell ref="K55:K57"/>
    <mergeCell ref="J53:J54"/>
    <mergeCell ref="K1:K2"/>
    <mergeCell ref="K8:K9"/>
    <mergeCell ref="K25:K27"/>
    <mergeCell ref="J25:J27"/>
    <mergeCell ref="K23:K24"/>
    <mergeCell ref="J23:J24"/>
    <mergeCell ref="J20:J22"/>
    <mergeCell ref="K3:K4"/>
    <mergeCell ref="K5:K7"/>
    <mergeCell ref="J128:J129"/>
    <mergeCell ref="J140:J142"/>
    <mergeCell ref="K140:K142"/>
    <mergeCell ref="K133:K134"/>
    <mergeCell ref="K35:K37"/>
    <mergeCell ref="J60:J62"/>
    <mergeCell ref="J58:J59"/>
    <mergeCell ref="K30:K32"/>
    <mergeCell ref="K28:K29"/>
    <mergeCell ref="K125:K127"/>
    <mergeCell ref="K83:K84"/>
    <mergeCell ref="K80:K82"/>
    <mergeCell ref="K65:K67"/>
    <mergeCell ref="K70:K72"/>
    <mergeCell ref="K68:K69"/>
    <mergeCell ref="K60:K62"/>
    <mergeCell ref="K58:K59"/>
    <mergeCell ref="K15:K17"/>
    <mergeCell ref="J15:J17"/>
    <mergeCell ref="J10:J12"/>
    <mergeCell ref="K10:K12"/>
    <mergeCell ref="B38:B39"/>
    <mergeCell ref="B28:B29"/>
    <mergeCell ref="B3:B4"/>
    <mergeCell ref="B5:B7"/>
    <mergeCell ref="B10:B12"/>
    <mergeCell ref="B13:B14"/>
    <mergeCell ref="B8:B9"/>
    <mergeCell ref="B53:B54"/>
    <mergeCell ref="B60:B6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75"/>
  <cols>
    <col customWidth="1" min="1" max="1" width="10.14"/>
    <col customWidth="1" min="2" max="2" width="4.71"/>
    <col customWidth="1" min="4" max="5" width="5.0"/>
    <col customWidth="1" min="6" max="6" width="8.29"/>
    <col customWidth="1" min="7" max="7" width="4.71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</row>
    <row r="2">
      <c r="A2" s="3">
        <v>42712.0</v>
      </c>
      <c r="B2" s="1" t="s">
        <v>7</v>
      </c>
      <c r="C2" s="2" t="s">
        <v>8</v>
      </c>
      <c r="D2" s="2">
        <v>5.0</v>
      </c>
      <c r="E2" s="2">
        <v>4.0</v>
      </c>
      <c r="F2" s="6">
        <f t="shared" ref="F2:F49" si="1">D2-E2</f>
        <v>1</v>
      </c>
      <c r="G2" s="2">
        <v>229.0</v>
      </c>
      <c r="H2" s="8" t="s">
        <v>9</v>
      </c>
    </row>
    <row r="3">
      <c r="A3" s="15"/>
      <c r="B3" s="1" t="s">
        <v>16</v>
      </c>
      <c r="C3" s="2" t="s">
        <v>17</v>
      </c>
      <c r="D3" s="2">
        <v>10.0</v>
      </c>
      <c r="E3" s="2">
        <v>0.0</v>
      </c>
      <c r="F3" s="6">
        <f t="shared" si="1"/>
        <v>10</v>
      </c>
      <c r="G3" s="2"/>
      <c r="H3" s="8" t="s">
        <v>9</v>
      </c>
    </row>
    <row r="4">
      <c r="A4" s="3">
        <v>42713.0</v>
      </c>
      <c r="B4" s="1" t="s">
        <v>7</v>
      </c>
      <c r="C4" s="2" t="s">
        <v>18</v>
      </c>
      <c r="D4" s="2">
        <v>10.0</v>
      </c>
      <c r="E4" s="2">
        <v>10.0</v>
      </c>
      <c r="F4" s="6">
        <f t="shared" si="1"/>
        <v>0</v>
      </c>
      <c r="G4" s="2">
        <v>230.0</v>
      </c>
      <c r="H4" s="8" t="s">
        <v>9</v>
      </c>
    </row>
    <row r="5">
      <c r="A5" s="15"/>
      <c r="B5" s="1" t="s">
        <v>16</v>
      </c>
      <c r="C5" s="2" t="s">
        <v>17</v>
      </c>
      <c r="D5" s="2">
        <v>10.0</v>
      </c>
      <c r="E5" s="2">
        <v>1.0</v>
      </c>
      <c r="F5" s="6">
        <f t="shared" si="1"/>
        <v>9</v>
      </c>
      <c r="G5" s="6"/>
      <c r="H5" s="8" t="s">
        <v>19</v>
      </c>
    </row>
    <row r="6">
      <c r="A6" s="3">
        <v>42714.0</v>
      </c>
      <c r="B6" s="24" t="s">
        <v>7</v>
      </c>
      <c r="C6" s="19" t="s">
        <v>18</v>
      </c>
      <c r="D6" s="20">
        <v>10.0</v>
      </c>
      <c r="E6" s="19">
        <v>9.0</v>
      </c>
      <c r="F6" s="26">
        <f t="shared" si="1"/>
        <v>1</v>
      </c>
      <c r="G6" s="32">
        <v>236.0</v>
      </c>
      <c r="H6" s="30" t="s">
        <v>9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>
      <c r="A7" s="15"/>
      <c r="B7" s="34" t="s">
        <v>16</v>
      </c>
      <c r="C7" s="36" t="s">
        <v>17</v>
      </c>
      <c r="D7" s="36">
        <v>15.0</v>
      </c>
      <c r="E7" s="36">
        <v>9.5</v>
      </c>
      <c r="F7" s="38">
        <f t="shared" si="1"/>
        <v>5.5</v>
      </c>
      <c r="G7" s="39"/>
      <c r="H7" s="30" t="s">
        <v>25</v>
      </c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>
      <c r="A8" s="3">
        <v>42715.0</v>
      </c>
      <c r="B8" s="24" t="s">
        <v>7</v>
      </c>
      <c r="C8" s="19" t="s">
        <v>18</v>
      </c>
      <c r="D8" s="20">
        <v>10.0</v>
      </c>
      <c r="E8" s="19">
        <v>7.0</v>
      </c>
      <c r="F8" s="26">
        <f t="shared" si="1"/>
        <v>3</v>
      </c>
      <c r="G8" s="32">
        <v>247.0</v>
      </c>
      <c r="H8" s="30" t="s">
        <v>26</v>
      </c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>
      <c r="A9" s="15"/>
      <c r="B9" s="34" t="s">
        <v>16</v>
      </c>
      <c r="C9" s="36" t="s">
        <v>17</v>
      </c>
      <c r="D9" s="36">
        <v>15.0</v>
      </c>
      <c r="E9" s="36">
        <v>9.0</v>
      </c>
      <c r="F9" s="38">
        <f t="shared" si="1"/>
        <v>6</v>
      </c>
      <c r="G9" s="39"/>
      <c r="H9" s="30" t="s">
        <v>27</v>
      </c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>
      <c r="A10" s="3">
        <v>42716.0</v>
      </c>
      <c r="B10" s="24" t="s">
        <v>7</v>
      </c>
      <c r="C10" s="19" t="s">
        <v>18</v>
      </c>
      <c r="D10" s="20">
        <v>10.0</v>
      </c>
      <c r="E10" s="19">
        <v>10.0</v>
      </c>
      <c r="F10" s="26">
        <f t="shared" si="1"/>
        <v>0</v>
      </c>
      <c r="G10" s="32">
        <v>235.0</v>
      </c>
      <c r="H10" s="30" t="s">
        <v>29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>
      <c r="A11" s="15"/>
      <c r="B11" s="34" t="s">
        <v>16</v>
      </c>
      <c r="C11" s="36" t="s">
        <v>17</v>
      </c>
      <c r="D11" s="36">
        <v>12.0</v>
      </c>
      <c r="E11" s="36">
        <v>2.7</v>
      </c>
      <c r="F11" s="38">
        <f t="shared" si="1"/>
        <v>9.3</v>
      </c>
      <c r="G11" s="39"/>
      <c r="H11" s="30" t="s">
        <v>30</v>
      </c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>
      <c r="A12" s="3">
        <v>42717.0</v>
      </c>
      <c r="B12" s="24" t="s">
        <v>7</v>
      </c>
      <c r="C12" s="19" t="s">
        <v>18</v>
      </c>
      <c r="D12" s="20">
        <v>10.0</v>
      </c>
      <c r="E12" s="19">
        <v>6.5</v>
      </c>
      <c r="F12" s="26">
        <f t="shared" si="1"/>
        <v>3.5</v>
      </c>
      <c r="G12" s="32">
        <v>242.0</v>
      </c>
      <c r="H12" s="30" t="s">
        <v>31</v>
      </c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>
      <c r="A13" s="15"/>
      <c r="B13" s="34" t="s">
        <v>16</v>
      </c>
      <c r="C13" s="36" t="s">
        <v>17</v>
      </c>
      <c r="D13" s="36">
        <v>12.0</v>
      </c>
      <c r="E13" s="36">
        <v>2.6</v>
      </c>
      <c r="F13" s="38">
        <f t="shared" si="1"/>
        <v>9.4</v>
      </c>
      <c r="G13" s="39"/>
      <c r="H13" s="30" t="s">
        <v>33</v>
      </c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>
      <c r="A14" s="3">
        <v>42718.0</v>
      </c>
      <c r="B14" s="24" t="s">
        <v>7</v>
      </c>
      <c r="C14" s="22" t="s">
        <v>8</v>
      </c>
      <c r="D14" s="20">
        <f>10+3</f>
        <v>13</v>
      </c>
      <c r="E14" s="19">
        <v>10.8</v>
      </c>
      <c r="F14" s="26">
        <f t="shared" si="1"/>
        <v>2.2</v>
      </c>
      <c r="G14" s="32">
        <v>255.0</v>
      </c>
      <c r="H14" s="30" t="s">
        <v>26</v>
      </c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>
      <c r="A15" s="15"/>
      <c r="B15" s="34" t="s">
        <v>16</v>
      </c>
      <c r="C15" s="36" t="s">
        <v>17</v>
      </c>
      <c r="D15" s="36">
        <v>15.0</v>
      </c>
      <c r="E15" s="36">
        <v>6.0</v>
      </c>
      <c r="F15" s="38">
        <f t="shared" si="1"/>
        <v>9</v>
      </c>
      <c r="G15" s="39"/>
      <c r="H15" s="30" t="s">
        <v>35</v>
      </c>
      <c r="I15" s="30" t="s">
        <v>36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>
      <c r="A16" s="3">
        <v>42719.0</v>
      </c>
      <c r="B16" s="24" t="s">
        <v>7</v>
      </c>
      <c r="C16" s="19" t="s">
        <v>18</v>
      </c>
      <c r="D16" s="20">
        <v>10.0</v>
      </c>
      <c r="E16" s="19">
        <v>10.0</v>
      </c>
      <c r="F16" s="26">
        <f t="shared" si="1"/>
        <v>0</v>
      </c>
      <c r="G16" s="32">
        <v>258.0</v>
      </c>
      <c r="H16" s="30" t="s">
        <v>37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>
      <c r="A17" s="15"/>
      <c r="B17" s="34" t="s">
        <v>16</v>
      </c>
      <c r="C17" s="36" t="s">
        <v>17</v>
      </c>
      <c r="D17" s="36">
        <v>15.0</v>
      </c>
      <c r="E17" s="36">
        <v>5.9</v>
      </c>
      <c r="F17" s="38">
        <f t="shared" si="1"/>
        <v>9.1</v>
      </c>
      <c r="G17" s="39"/>
      <c r="H17" s="30" t="s">
        <v>38</v>
      </c>
      <c r="I17" s="30" t="s">
        <v>36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>
      <c r="A18" s="3">
        <v>42720.0</v>
      </c>
      <c r="B18" s="24" t="s">
        <v>7</v>
      </c>
      <c r="C18" s="19" t="s">
        <v>18</v>
      </c>
      <c r="D18" s="20">
        <v>10.0</v>
      </c>
      <c r="E18" s="19">
        <v>10.0</v>
      </c>
      <c r="F18" s="26">
        <f t="shared" si="1"/>
        <v>0</v>
      </c>
      <c r="G18" s="32">
        <v>257.0</v>
      </c>
      <c r="H18" s="30" t="s">
        <v>39</v>
      </c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>
      <c r="A19" s="15"/>
      <c r="B19" s="34" t="s">
        <v>16</v>
      </c>
      <c r="C19" s="36" t="s">
        <v>17</v>
      </c>
      <c r="D19" s="36">
        <v>15.0</v>
      </c>
      <c r="E19" s="36">
        <v>4.7</v>
      </c>
      <c r="F19" s="38">
        <f t="shared" si="1"/>
        <v>10.3</v>
      </c>
      <c r="G19" s="39"/>
      <c r="H19" s="30" t="s">
        <v>20</v>
      </c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>
      <c r="A20" s="3">
        <v>42721.0</v>
      </c>
      <c r="B20" s="24" t="s">
        <v>7</v>
      </c>
      <c r="C20" s="19" t="s">
        <v>18</v>
      </c>
      <c r="D20" s="20">
        <v>10.0</v>
      </c>
      <c r="E20" s="19">
        <v>10.0</v>
      </c>
      <c r="F20" s="26">
        <f t="shared" si="1"/>
        <v>0</v>
      </c>
      <c r="G20" s="32">
        <v>260.0</v>
      </c>
      <c r="H20" s="30" t="s">
        <v>41</v>
      </c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>
      <c r="A21" s="15"/>
      <c r="B21" s="34" t="s">
        <v>16</v>
      </c>
      <c r="C21" s="43" t="s">
        <v>42</v>
      </c>
      <c r="D21" s="36">
        <v>15.0</v>
      </c>
      <c r="E21" s="36">
        <v>6.9</v>
      </c>
      <c r="F21" s="38">
        <f t="shared" si="1"/>
        <v>8.1</v>
      </c>
      <c r="G21" s="39"/>
      <c r="H21" s="30" t="s">
        <v>20</v>
      </c>
      <c r="I21" s="30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>
      <c r="A22" s="3">
        <v>42722.0</v>
      </c>
      <c r="B22" s="24" t="s">
        <v>7</v>
      </c>
      <c r="C22" s="19" t="s">
        <v>18</v>
      </c>
      <c r="D22" s="20">
        <v>10.0</v>
      </c>
      <c r="E22" s="19">
        <v>9.0</v>
      </c>
      <c r="F22" s="26">
        <f t="shared" si="1"/>
        <v>1</v>
      </c>
      <c r="G22" s="32">
        <v>262.0</v>
      </c>
      <c r="H22" s="30" t="s">
        <v>44</v>
      </c>
      <c r="I22" s="30" t="s">
        <v>45</v>
      </c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>
      <c r="A23" s="15"/>
      <c r="B23" s="34" t="s">
        <v>16</v>
      </c>
      <c r="C23" s="36" t="s">
        <v>17</v>
      </c>
      <c r="D23" s="36">
        <v>15.0</v>
      </c>
      <c r="E23" s="36">
        <v>8.0</v>
      </c>
      <c r="F23" s="38">
        <f t="shared" si="1"/>
        <v>7</v>
      </c>
      <c r="G23" s="39"/>
      <c r="H23" s="30" t="s">
        <v>46</v>
      </c>
      <c r="I23" s="30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>
      <c r="A24" s="3">
        <v>42723.0</v>
      </c>
      <c r="B24" s="24" t="s">
        <v>7</v>
      </c>
      <c r="C24" s="19" t="s">
        <v>18</v>
      </c>
      <c r="D24" s="20">
        <v>10.0</v>
      </c>
      <c r="E24" s="19">
        <v>10.0</v>
      </c>
      <c r="F24" s="26">
        <f t="shared" si="1"/>
        <v>0</v>
      </c>
      <c r="G24" s="32">
        <v>261.0</v>
      </c>
      <c r="H24" s="30" t="s">
        <v>48</v>
      </c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>
      <c r="A25" s="15"/>
      <c r="B25" s="34" t="s">
        <v>16</v>
      </c>
      <c r="C25" s="36" t="s">
        <v>17</v>
      </c>
      <c r="D25" s="36">
        <v>15.0</v>
      </c>
      <c r="E25" s="36">
        <v>8.6</v>
      </c>
      <c r="F25" s="38">
        <f t="shared" si="1"/>
        <v>6.4</v>
      </c>
      <c r="G25" s="39"/>
      <c r="H25" s="30" t="s">
        <v>20</v>
      </c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>
      <c r="A26" s="3">
        <v>42724.0</v>
      </c>
      <c r="B26" s="24" t="s">
        <v>7</v>
      </c>
      <c r="C26" s="19" t="s">
        <v>18</v>
      </c>
      <c r="D26" s="20">
        <v>10.0</v>
      </c>
      <c r="E26" s="19">
        <v>9.0</v>
      </c>
      <c r="F26" s="26">
        <f t="shared" si="1"/>
        <v>1</v>
      </c>
      <c r="G26" s="32">
        <v>265.0</v>
      </c>
      <c r="H26" s="30" t="s">
        <v>49</v>
      </c>
      <c r="I26" s="30" t="s">
        <v>50</v>
      </c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>
      <c r="A27" s="15"/>
      <c r="B27" s="34" t="s">
        <v>16</v>
      </c>
      <c r="C27" s="36" t="s">
        <v>17</v>
      </c>
      <c r="D27" s="36">
        <v>15.0</v>
      </c>
      <c r="E27" s="36">
        <v>6.0</v>
      </c>
      <c r="F27" s="38">
        <f t="shared" si="1"/>
        <v>9</v>
      </c>
      <c r="G27" s="39"/>
      <c r="H27" s="30" t="s">
        <v>51</v>
      </c>
      <c r="I27" s="30" t="s">
        <v>36</v>
      </c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>
      <c r="A28" s="3">
        <v>42725.0</v>
      </c>
      <c r="B28" s="24" t="s">
        <v>7</v>
      </c>
      <c r="C28" s="19" t="s">
        <v>18</v>
      </c>
      <c r="D28" s="20">
        <v>10.0</v>
      </c>
      <c r="E28" s="19">
        <v>10.0</v>
      </c>
      <c r="F28" s="26">
        <f t="shared" si="1"/>
        <v>0</v>
      </c>
      <c r="G28" s="32">
        <v>265.0</v>
      </c>
      <c r="H28" s="30" t="s">
        <v>20</v>
      </c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>
      <c r="A29" s="15"/>
      <c r="B29" s="34" t="s">
        <v>16</v>
      </c>
      <c r="C29" s="36" t="s">
        <v>17</v>
      </c>
      <c r="D29" s="36">
        <v>15.0</v>
      </c>
      <c r="E29" s="36">
        <v>10.0</v>
      </c>
      <c r="F29" s="38">
        <f t="shared" si="1"/>
        <v>5</v>
      </c>
      <c r="G29" s="39"/>
      <c r="H29" s="30" t="s">
        <v>54</v>
      </c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>
      <c r="A30" s="3">
        <v>42726.0</v>
      </c>
      <c r="B30" s="24" t="s">
        <v>7</v>
      </c>
      <c r="C30" s="19" t="s">
        <v>18</v>
      </c>
      <c r="D30" s="20">
        <v>10.0</v>
      </c>
      <c r="E30" s="22"/>
      <c r="F30" s="26">
        <f t="shared" si="1"/>
        <v>10</v>
      </c>
      <c r="G30" s="32">
        <v>261.0</v>
      </c>
      <c r="H30" s="30" t="s">
        <v>48</v>
      </c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>
      <c r="A31" s="15"/>
      <c r="B31" s="34" t="s">
        <v>16</v>
      </c>
      <c r="C31" s="36" t="s">
        <v>17</v>
      </c>
      <c r="D31" s="36">
        <v>15.0</v>
      </c>
      <c r="E31" s="36">
        <v>8.6</v>
      </c>
      <c r="F31" s="38">
        <f t="shared" si="1"/>
        <v>6.4</v>
      </c>
      <c r="G31" s="39"/>
      <c r="H31" s="30" t="s">
        <v>56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>
      <c r="A32" s="3">
        <v>42727.0</v>
      </c>
      <c r="B32" s="24" t="s">
        <v>7</v>
      </c>
      <c r="C32" s="19" t="s">
        <v>18</v>
      </c>
      <c r="D32" s="20">
        <v>10.0</v>
      </c>
      <c r="E32" s="19">
        <v>8.2</v>
      </c>
      <c r="F32" s="26">
        <f t="shared" si="1"/>
        <v>1.8</v>
      </c>
      <c r="G32" s="32">
        <v>262.0</v>
      </c>
      <c r="H32" s="30" t="s">
        <v>58</v>
      </c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>
      <c r="A33" s="15"/>
      <c r="B33" s="34" t="s">
        <v>16</v>
      </c>
      <c r="C33" s="36" t="s">
        <v>17</v>
      </c>
      <c r="D33" s="36">
        <v>15.0</v>
      </c>
      <c r="E33" s="36">
        <v>9.3</v>
      </c>
      <c r="F33" s="38">
        <f t="shared" si="1"/>
        <v>5.7</v>
      </c>
      <c r="G33" s="39"/>
      <c r="H33" s="30" t="s">
        <v>54</v>
      </c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>
      <c r="A34" s="3">
        <v>42728.0</v>
      </c>
      <c r="B34" s="24" t="s">
        <v>7</v>
      </c>
      <c r="C34" s="19" t="s">
        <v>18</v>
      </c>
      <c r="D34" s="20">
        <v>10.0</v>
      </c>
      <c r="E34" s="19">
        <v>7.6</v>
      </c>
      <c r="F34" s="26">
        <f t="shared" si="1"/>
        <v>2.4</v>
      </c>
      <c r="G34" s="32">
        <v>257.0</v>
      </c>
      <c r="H34" s="30" t="s">
        <v>60</v>
      </c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>
      <c r="A35" s="15"/>
      <c r="B35" s="34" t="s">
        <v>16</v>
      </c>
      <c r="C35" s="36" t="s">
        <v>17</v>
      </c>
      <c r="D35" s="36">
        <v>25.0</v>
      </c>
      <c r="E35" s="36">
        <v>13.7</v>
      </c>
      <c r="F35" s="38">
        <f t="shared" si="1"/>
        <v>11.3</v>
      </c>
      <c r="G35" s="39"/>
      <c r="H35" s="30" t="s">
        <v>61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>
      <c r="A36" s="3">
        <v>42729.0</v>
      </c>
      <c r="B36" s="24" t="s">
        <v>7</v>
      </c>
      <c r="C36" s="19" t="s">
        <v>18</v>
      </c>
      <c r="D36" s="20">
        <v>10.0</v>
      </c>
      <c r="E36" s="19">
        <v>10.0</v>
      </c>
      <c r="F36" s="26">
        <f t="shared" si="1"/>
        <v>0</v>
      </c>
      <c r="G36" s="32">
        <v>281.0</v>
      </c>
      <c r="H36" s="30" t="s">
        <v>20</v>
      </c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>
      <c r="A37" s="15"/>
      <c r="B37" s="34" t="s">
        <v>16</v>
      </c>
      <c r="C37" s="36" t="s">
        <v>17</v>
      </c>
      <c r="D37" s="36">
        <v>25.0</v>
      </c>
      <c r="E37" s="36">
        <v>20.0</v>
      </c>
      <c r="F37" s="38">
        <f t="shared" si="1"/>
        <v>5</v>
      </c>
      <c r="G37" s="39"/>
      <c r="H37" s="30" t="s">
        <v>63</v>
      </c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>
      <c r="A38" s="3">
        <v>42730.0</v>
      </c>
      <c r="B38" s="24" t="s">
        <v>7</v>
      </c>
      <c r="C38" s="19" t="s">
        <v>18</v>
      </c>
      <c r="D38" s="20">
        <v>10.0</v>
      </c>
      <c r="E38" s="19">
        <v>10.0</v>
      </c>
      <c r="F38" s="26">
        <f t="shared" si="1"/>
        <v>0</v>
      </c>
      <c r="G38" s="32">
        <v>263.0</v>
      </c>
      <c r="H38" s="30" t="s">
        <v>48</v>
      </c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>
      <c r="A39" s="15"/>
      <c r="B39" s="34" t="s">
        <v>16</v>
      </c>
      <c r="C39" s="36" t="s">
        <v>17</v>
      </c>
      <c r="D39" s="36">
        <v>25.0</v>
      </c>
      <c r="E39" s="36">
        <v>16.7</v>
      </c>
      <c r="F39" s="38">
        <f t="shared" si="1"/>
        <v>8.3</v>
      </c>
      <c r="G39" s="39"/>
      <c r="H39" s="30" t="s">
        <v>65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>
      <c r="A40" s="3">
        <v>42731.0</v>
      </c>
      <c r="B40" s="24" t="s">
        <v>7</v>
      </c>
      <c r="C40" s="19" t="s">
        <v>18</v>
      </c>
      <c r="D40" s="20">
        <v>10.0</v>
      </c>
      <c r="E40" s="19">
        <v>10.0</v>
      </c>
      <c r="F40" s="26">
        <f t="shared" si="1"/>
        <v>0</v>
      </c>
      <c r="G40" s="32">
        <v>274.0</v>
      </c>
      <c r="H40" s="30" t="s">
        <v>20</v>
      </c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>
      <c r="A41" s="15"/>
      <c r="B41" s="34" t="s">
        <v>16</v>
      </c>
      <c r="C41" s="36" t="s">
        <v>17</v>
      </c>
      <c r="D41" s="43">
        <f>15+10</f>
        <v>25</v>
      </c>
      <c r="E41" s="43">
        <f>15+4</f>
        <v>19</v>
      </c>
      <c r="F41" s="38">
        <f t="shared" si="1"/>
        <v>6</v>
      </c>
      <c r="G41" s="39"/>
      <c r="H41" s="30" t="s">
        <v>68</v>
      </c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>
      <c r="A42" s="3">
        <v>42732.0</v>
      </c>
      <c r="B42" s="24" t="s">
        <v>7</v>
      </c>
      <c r="C42" s="19" t="s">
        <v>18</v>
      </c>
      <c r="D42" s="20">
        <v>10.0</v>
      </c>
      <c r="E42" s="19">
        <v>8.3</v>
      </c>
      <c r="F42" s="26">
        <f t="shared" si="1"/>
        <v>1.7</v>
      </c>
      <c r="G42" s="32">
        <v>271.0</v>
      </c>
      <c r="H42" s="30" t="s">
        <v>20</v>
      </c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>
      <c r="A43" s="15"/>
      <c r="B43" s="34" t="s">
        <v>16</v>
      </c>
      <c r="C43" s="36" t="s">
        <v>17</v>
      </c>
      <c r="D43" s="36">
        <f>24+4</f>
        <v>28</v>
      </c>
      <c r="E43" s="36">
        <v>16.7</v>
      </c>
      <c r="F43" s="38">
        <f t="shared" si="1"/>
        <v>11.3</v>
      </c>
      <c r="G43" s="39"/>
      <c r="H43" s="30" t="s">
        <v>70</v>
      </c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>
      <c r="A44" s="3">
        <v>42733.0</v>
      </c>
      <c r="B44" s="24" t="s">
        <v>7</v>
      </c>
      <c r="C44" s="19" t="s">
        <v>18</v>
      </c>
      <c r="D44" s="20">
        <v>10.0</v>
      </c>
      <c r="E44" s="19">
        <v>10.0</v>
      </c>
      <c r="F44" s="26">
        <f t="shared" si="1"/>
        <v>0</v>
      </c>
      <c r="G44" s="32">
        <v>270.0</v>
      </c>
      <c r="H44" s="8" t="s">
        <v>20</v>
      </c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>
      <c r="A45" s="15"/>
      <c r="B45" s="34" t="s">
        <v>16</v>
      </c>
      <c r="C45" s="36" t="s">
        <v>17</v>
      </c>
      <c r="D45" s="43">
        <f>14+14</f>
        <v>28</v>
      </c>
      <c r="E45" s="43">
        <f>4.7+13</f>
        <v>17.7</v>
      </c>
      <c r="F45" s="38">
        <f t="shared" si="1"/>
        <v>10.3</v>
      </c>
      <c r="G45" s="39"/>
      <c r="H45" s="30" t="s">
        <v>71</v>
      </c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>
      <c r="A46" s="3">
        <v>42734.0</v>
      </c>
      <c r="B46" s="24" t="s">
        <v>7</v>
      </c>
      <c r="C46" s="19" t="s">
        <v>18</v>
      </c>
      <c r="D46" s="20">
        <v>10.0</v>
      </c>
      <c r="E46" s="19">
        <v>10.0</v>
      </c>
      <c r="F46" s="26">
        <f t="shared" si="1"/>
        <v>0</v>
      </c>
      <c r="G46" s="32">
        <v>275.0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>
      <c r="A47" s="15"/>
      <c r="B47" s="34" t="s">
        <v>16</v>
      </c>
      <c r="C47" s="36" t="s">
        <v>17</v>
      </c>
      <c r="D47" s="43">
        <f>14+14</f>
        <v>28</v>
      </c>
      <c r="E47" s="36">
        <v>16.5</v>
      </c>
      <c r="F47" s="38">
        <f t="shared" si="1"/>
        <v>11.5</v>
      </c>
      <c r="G47" s="39"/>
      <c r="H47" s="30" t="s">
        <v>73</v>
      </c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>
      <c r="A48" s="3">
        <v>42735.0</v>
      </c>
      <c r="B48" s="24" t="s">
        <v>7</v>
      </c>
      <c r="C48" s="19" t="s">
        <v>18</v>
      </c>
      <c r="D48" s="20">
        <v>10.0</v>
      </c>
      <c r="E48" s="22"/>
      <c r="F48" s="26">
        <f t="shared" si="1"/>
        <v>10</v>
      </c>
      <c r="G48" s="32">
        <v>274.0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>
      <c r="A49" s="15"/>
      <c r="B49" s="34" t="s">
        <v>16</v>
      </c>
      <c r="C49" s="36" t="s">
        <v>17</v>
      </c>
      <c r="D49" s="43">
        <f>14+14</f>
        <v>28</v>
      </c>
      <c r="E49" s="36">
        <v>22.2</v>
      </c>
      <c r="F49" s="38">
        <f t="shared" si="1"/>
        <v>5.8</v>
      </c>
      <c r="G49" s="39"/>
      <c r="H49" s="30" t="s">
        <v>73</v>
      </c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>
      <c r="A50" s="56"/>
      <c r="B50" s="56"/>
    </row>
    <row r="51">
      <c r="A51" s="56"/>
      <c r="B51" s="56"/>
    </row>
    <row r="52">
      <c r="A52" s="56"/>
      <c r="B52" s="56"/>
    </row>
    <row r="53">
      <c r="A53" s="56"/>
      <c r="B53" s="56"/>
    </row>
    <row r="54">
      <c r="A54" s="56"/>
      <c r="B54" s="56"/>
    </row>
    <row r="55">
      <c r="A55" s="56"/>
      <c r="B55" s="56"/>
    </row>
    <row r="56">
      <c r="A56" s="56"/>
      <c r="B56" s="56"/>
    </row>
    <row r="57">
      <c r="A57" s="56"/>
      <c r="B57" s="56"/>
    </row>
    <row r="58">
      <c r="A58" s="56"/>
      <c r="B58" s="56"/>
    </row>
    <row r="59">
      <c r="A59" s="56"/>
      <c r="B59" s="56"/>
    </row>
    <row r="60">
      <c r="A60" s="56"/>
      <c r="B60" s="56"/>
    </row>
    <row r="61">
      <c r="A61" s="56"/>
      <c r="B61" s="56"/>
    </row>
    <row r="62">
      <c r="A62" s="56"/>
      <c r="B62" s="56"/>
    </row>
    <row r="63">
      <c r="A63" s="56"/>
      <c r="B63" s="56"/>
    </row>
    <row r="64">
      <c r="A64" s="56"/>
      <c r="B64" s="56"/>
    </row>
    <row r="65">
      <c r="A65" s="56"/>
      <c r="B65" s="56"/>
    </row>
    <row r="66">
      <c r="A66" s="56"/>
      <c r="B66" s="56"/>
    </row>
    <row r="67">
      <c r="A67" s="56"/>
      <c r="B67" s="56"/>
    </row>
    <row r="68">
      <c r="A68" s="56"/>
      <c r="B68" s="56"/>
    </row>
    <row r="69">
      <c r="A69" s="56"/>
      <c r="B69" s="56"/>
    </row>
    <row r="70">
      <c r="A70" s="56"/>
      <c r="B70" s="56"/>
    </row>
    <row r="71">
      <c r="A71" s="56"/>
      <c r="B71" s="56"/>
    </row>
    <row r="72">
      <c r="A72" s="56"/>
      <c r="B72" s="56"/>
    </row>
    <row r="73">
      <c r="A73" s="56"/>
      <c r="B73" s="56"/>
    </row>
    <row r="74">
      <c r="A74" s="56"/>
      <c r="B74" s="56"/>
    </row>
    <row r="75">
      <c r="A75" s="56"/>
      <c r="B75" s="56"/>
    </row>
    <row r="76">
      <c r="A76" s="56"/>
      <c r="B76" s="56"/>
    </row>
    <row r="77">
      <c r="A77" s="56"/>
      <c r="B77" s="56"/>
    </row>
    <row r="78">
      <c r="A78" s="56"/>
      <c r="B78" s="56"/>
    </row>
    <row r="79">
      <c r="A79" s="56"/>
      <c r="B79" s="56"/>
    </row>
    <row r="80">
      <c r="A80" s="56"/>
      <c r="B80" s="56"/>
    </row>
    <row r="81">
      <c r="A81" s="56"/>
      <c r="B81" s="56"/>
    </row>
    <row r="82">
      <c r="A82" s="56"/>
      <c r="B82" s="56"/>
    </row>
    <row r="83">
      <c r="A83" s="56"/>
      <c r="B83" s="56"/>
    </row>
    <row r="84">
      <c r="A84" s="56"/>
      <c r="B84" s="56"/>
    </row>
    <row r="85">
      <c r="A85" s="56"/>
      <c r="B85" s="56"/>
    </row>
    <row r="86">
      <c r="A86" s="56"/>
      <c r="B86" s="56"/>
    </row>
    <row r="87">
      <c r="A87" s="56"/>
      <c r="B87" s="56"/>
    </row>
    <row r="88">
      <c r="A88" s="56"/>
      <c r="B88" s="56"/>
    </row>
    <row r="89">
      <c r="A89" s="56"/>
      <c r="B89" s="56"/>
    </row>
    <row r="90">
      <c r="A90" s="56"/>
      <c r="B90" s="56"/>
    </row>
    <row r="91">
      <c r="A91" s="56"/>
      <c r="B91" s="56"/>
    </row>
    <row r="92">
      <c r="A92" s="56"/>
      <c r="B92" s="56"/>
    </row>
    <row r="93">
      <c r="A93" s="56"/>
      <c r="B93" s="56"/>
    </row>
    <row r="94">
      <c r="A94" s="56"/>
      <c r="B94" s="56"/>
    </row>
    <row r="95">
      <c r="A95" s="56"/>
      <c r="B95" s="56"/>
    </row>
    <row r="96">
      <c r="A96" s="56"/>
      <c r="B96" s="56"/>
    </row>
    <row r="97">
      <c r="A97" s="56"/>
      <c r="B97" s="56"/>
    </row>
    <row r="98">
      <c r="A98" s="56"/>
      <c r="B98" s="56"/>
    </row>
    <row r="99">
      <c r="A99" s="56"/>
      <c r="B99" s="56"/>
    </row>
    <row r="100">
      <c r="A100" s="56"/>
      <c r="B100" s="56"/>
    </row>
    <row r="101">
      <c r="A101" s="56"/>
      <c r="B101" s="56"/>
    </row>
    <row r="102">
      <c r="A102" s="56"/>
      <c r="B102" s="56"/>
    </row>
    <row r="103">
      <c r="A103" s="56"/>
      <c r="B103" s="56"/>
    </row>
    <row r="104">
      <c r="A104" s="56"/>
      <c r="B104" s="56"/>
    </row>
    <row r="105">
      <c r="A105" s="56"/>
      <c r="B105" s="56"/>
    </row>
    <row r="106">
      <c r="A106" s="56"/>
      <c r="B106" s="56"/>
    </row>
    <row r="107">
      <c r="A107" s="56"/>
      <c r="B107" s="56"/>
    </row>
    <row r="108">
      <c r="A108" s="56"/>
      <c r="B108" s="56"/>
    </row>
    <row r="109">
      <c r="A109" s="56"/>
      <c r="B109" s="56"/>
    </row>
    <row r="110">
      <c r="A110" s="56"/>
      <c r="B110" s="56"/>
    </row>
    <row r="111">
      <c r="A111" s="56"/>
      <c r="B111" s="56"/>
    </row>
    <row r="112">
      <c r="A112" s="56"/>
      <c r="B112" s="56"/>
    </row>
    <row r="113">
      <c r="A113" s="56"/>
      <c r="B113" s="56"/>
    </row>
    <row r="114">
      <c r="A114" s="56"/>
      <c r="B114" s="56"/>
    </row>
    <row r="115">
      <c r="A115" s="56"/>
      <c r="B115" s="56"/>
    </row>
    <row r="116">
      <c r="A116" s="56"/>
      <c r="B116" s="56"/>
    </row>
    <row r="117">
      <c r="A117" s="56"/>
      <c r="B117" s="56"/>
    </row>
    <row r="118">
      <c r="A118" s="56"/>
      <c r="B118" s="56"/>
    </row>
    <row r="119">
      <c r="A119" s="56"/>
      <c r="B119" s="56"/>
    </row>
    <row r="120">
      <c r="A120" s="56"/>
      <c r="B120" s="56"/>
    </row>
    <row r="121">
      <c r="A121" s="56"/>
      <c r="B121" s="56"/>
    </row>
    <row r="122">
      <c r="A122" s="56"/>
      <c r="B122" s="56"/>
    </row>
    <row r="123">
      <c r="A123" s="56"/>
      <c r="B123" s="56"/>
    </row>
    <row r="124">
      <c r="A124" s="56"/>
      <c r="B124" s="56"/>
    </row>
    <row r="125">
      <c r="A125" s="56"/>
      <c r="B125" s="56"/>
    </row>
    <row r="126">
      <c r="A126" s="56"/>
      <c r="B126" s="56"/>
    </row>
    <row r="127">
      <c r="A127" s="56"/>
      <c r="B127" s="56"/>
    </row>
    <row r="128">
      <c r="A128" s="56"/>
      <c r="B128" s="56"/>
    </row>
    <row r="129">
      <c r="A129" s="56"/>
      <c r="B129" s="56"/>
    </row>
    <row r="130">
      <c r="A130" s="56"/>
      <c r="B130" s="56"/>
    </row>
    <row r="131">
      <c r="A131" s="56"/>
      <c r="B131" s="56"/>
    </row>
    <row r="132">
      <c r="A132" s="56"/>
      <c r="B132" s="56"/>
    </row>
    <row r="133">
      <c r="A133" s="56"/>
      <c r="B133" s="56"/>
    </row>
    <row r="134">
      <c r="A134" s="56"/>
      <c r="B134" s="56"/>
    </row>
    <row r="135">
      <c r="A135" s="56"/>
      <c r="B135" s="56"/>
    </row>
    <row r="136">
      <c r="A136" s="56"/>
      <c r="B136" s="56"/>
    </row>
    <row r="137">
      <c r="A137" s="56"/>
      <c r="B137" s="56"/>
    </row>
    <row r="138">
      <c r="A138" s="56"/>
      <c r="B138" s="56"/>
    </row>
    <row r="139">
      <c r="A139" s="56"/>
      <c r="B139" s="56"/>
    </row>
    <row r="140">
      <c r="A140" s="56"/>
      <c r="B140" s="56"/>
    </row>
    <row r="141">
      <c r="A141" s="56"/>
      <c r="B141" s="56"/>
    </row>
    <row r="142">
      <c r="A142" s="56"/>
      <c r="B142" s="56"/>
    </row>
    <row r="143">
      <c r="A143" s="56"/>
      <c r="B143" s="56"/>
    </row>
    <row r="144">
      <c r="A144" s="56"/>
      <c r="B144" s="56"/>
    </row>
    <row r="145">
      <c r="A145" s="56"/>
      <c r="B145" s="56"/>
    </row>
    <row r="146">
      <c r="A146" s="56"/>
      <c r="B146" s="56"/>
    </row>
    <row r="147">
      <c r="A147" s="56"/>
      <c r="B147" s="56"/>
    </row>
    <row r="148">
      <c r="A148" s="56"/>
      <c r="B148" s="56"/>
    </row>
    <row r="149">
      <c r="A149" s="56"/>
      <c r="B149" s="56"/>
    </row>
    <row r="150">
      <c r="A150" s="56"/>
      <c r="B150" s="56"/>
    </row>
    <row r="151">
      <c r="A151" s="56"/>
      <c r="B151" s="56"/>
    </row>
    <row r="152">
      <c r="A152" s="56"/>
      <c r="B152" s="56"/>
    </row>
    <row r="153">
      <c r="A153" s="56"/>
      <c r="B153" s="56"/>
    </row>
    <row r="154">
      <c r="A154" s="56"/>
      <c r="B154" s="56"/>
    </row>
    <row r="155">
      <c r="A155" s="56"/>
      <c r="B155" s="56"/>
    </row>
    <row r="156">
      <c r="A156" s="56"/>
      <c r="B156" s="56"/>
    </row>
    <row r="157">
      <c r="A157" s="56"/>
      <c r="B157" s="56"/>
    </row>
    <row r="158">
      <c r="A158" s="56"/>
      <c r="B158" s="56"/>
    </row>
    <row r="159">
      <c r="A159" s="56"/>
      <c r="B159" s="56"/>
    </row>
    <row r="160">
      <c r="A160" s="56"/>
      <c r="B160" s="56"/>
    </row>
    <row r="161">
      <c r="A161" s="56"/>
      <c r="B161" s="56"/>
    </row>
    <row r="162">
      <c r="A162" s="56"/>
      <c r="B162" s="56"/>
    </row>
    <row r="163">
      <c r="A163" s="56"/>
      <c r="B163" s="56"/>
    </row>
    <row r="164">
      <c r="A164" s="56"/>
      <c r="B164" s="56"/>
    </row>
    <row r="165">
      <c r="A165" s="56"/>
      <c r="B165" s="56"/>
    </row>
    <row r="166">
      <c r="A166" s="56"/>
      <c r="B166" s="56"/>
    </row>
    <row r="167">
      <c r="A167" s="56"/>
      <c r="B167" s="56"/>
    </row>
    <row r="168">
      <c r="A168" s="56"/>
      <c r="B168" s="56"/>
    </row>
    <row r="169">
      <c r="A169" s="56"/>
      <c r="B169" s="56"/>
    </row>
    <row r="170">
      <c r="A170" s="56"/>
      <c r="B170" s="56"/>
    </row>
    <row r="171">
      <c r="A171" s="56"/>
      <c r="B171" s="56"/>
    </row>
    <row r="172">
      <c r="A172" s="56"/>
      <c r="B172" s="56"/>
    </row>
    <row r="173">
      <c r="A173" s="56"/>
      <c r="B173" s="56"/>
    </row>
    <row r="174">
      <c r="A174" s="56"/>
      <c r="B174" s="56"/>
    </row>
    <row r="175">
      <c r="A175" s="56"/>
      <c r="B175" s="56"/>
    </row>
    <row r="176">
      <c r="A176" s="56"/>
      <c r="B176" s="56"/>
    </row>
    <row r="177">
      <c r="A177" s="56"/>
      <c r="B177" s="56"/>
    </row>
    <row r="178">
      <c r="A178" s="56"/>
      <c r="B178" s="56"/>
    </row>
    <row r="179">
      <c r="A179" s="56"/>
      <c r="B179" s="56"/>
    </row>
    <row r="180">
      <c r="A180" s="56"/>
      <c r="B180" s="56"/>
    </row>
    <row r="181">
      <c r="A181" s="56"/>
      <c r="B181" s="56"/>
    </row>
    <row r="182">
      <c r="A182" s="56"/>
      <c r="B182" s="56"/>
    </row>
    <row r="183">
      <c r="A183" s="56"/>
      <c r="B183" s="56"/>
    </row>
    <row r="184">
      <c r="A184" s="56"/>
      <c r="B184" s="56"/>
    </row>
    <row r="185">
      <c r="A185" s="56"/>
      <c r="B185" s="56"/>
    </row>
    <row r="186">
      <c r="A186" s="56"/>
      <c r="B186" s="56"/>
    </row>
    <row r="187">
      <c r="A187" s="56"/>
      <c r="B187" s="56"/>
    </row>
    <row r="188">
      <c r="A188" s="56"/>
      <c r="B188" s="56"/>
    </row>
    <row r="189">
      <c r="A189" s="56"/>
      <c r="B189" s="56"/>
    </row>
    <row r="190">
      <c r="A190" s="56"/>
      <c r="B190" s="56"/>
    </row>
    <row r="191">
      <c r="A191" s="56"/>
      <c r="B191" s="56"/>
    </row>
    <row r="192">
      <c r="A192" s="56"/>
      <c r="B192" s="56"/>
    </row>
    <row r="193">
      <c r="A193" s="56"/>
      <c r="B193" s="56"/>
    </row>
    <row r="194">
      <c r="A194" s="56"/>
      <c r="B194" s="56"/>
    </row>
    <row r="195">
      <c r="A195" s="56"/>
      <c r="B195" s="56"/>
    </row>
    <row r="196">
      <c r="A196" s="56"/>
      <c r="B196" s="56"/>
    </row>
    <row r="197">
      <c r="A197" s="56"/>
      <c r="B197" s="56"/>
    </row>
    <row r="198">
      <c r="A198" s="56"/>
      <c r="B198" s="56"/>
    </row>
    <row r="199">
      <c r="A199" s="56"/>
      <c r="B199" s="56"/>
    </row>
    <row r="200">
      <c r="A200" s="56"/>
      <c r="B200" s="56"/>
    </row>
    <row r="201">
      <c r="A201" s="56"/>
      <c r="B201" s="56"/>
    </row>
    <row r="202">
      <c r="A202" s="56"/>
      <c r="B202" s="56"/>
    </row>
    <row r="203">
      <c r="A203" s="56"/>
      <c r="B203" s="56"/>
    </row>
    <row r="204">
      <c r="A204" s="56"/>
      <c r="B204" s="56"/>
    </row>
    <row r="205">
      <c r="A205" s="56"/>
      <c r="B205" s="56"/>
    </row>
    <row r="206">
      <c r="A206" s="56"/>
      <c r="B206" s="56"/>
    </row>
    <row r="207">
      <c r="A207" s="56"/>
      <c r="B207" s="56"/>
    </row>
    <row r="208">
      <c r="A208" s="56"/>
      <c r="B208" s="56"/>
    </row>
    <row r="209">
      <c r="A209" s="56"/>
      <c r="B209" s="56"/>
    </row>
    <row r="210">
      <c r="A210" s="56"/>
      <c r="B210" s="56"/>
    </row>
    <row r="211">
      <c r="A211" s="56"/>
      <c r="B211" s="56"/>
    </row>
    <row r="212">
      <c r="A212" s="56"/>
      <c r="B212" s="56"/>
    </row>
    <row r="213">
      <c r="A213" s="56"/>
      <c r="B213" s="56"/>
    </row>
    <row r="214">
      <c r="A214" s="56"/>
      <c r="B214" s="56"/>
    </row>
    <row r="215">
      <c r="A215" s="56"/>
      <c r="B215" s="56"/>
    </row>
    <row r="216">
      <c r="A216" s="56"/>
      <c r="B216" s="56"/>
    </row>
    <row r="217">
      <c r="A217" s="56"/>
      <c r="B217" s="56"/>
    </row>
    <row r="218">
      <c r="A218" s="56"/>
      <c r="B218" s="56"/>
    </row>
    <row r="219">
      <c r="A219" s="56"/>
      <c r="B219" s="56"/>
    </row>
    <row r="220">
      <c r="A220" s="56"/>
      <c r="B220" s="56"/>
    </row>
    <row r="221">
      <c r="A221" s="56"/>
      <c r="B221" s="56"/>
    </row>
    <row r="222">
      <c r="A222" s="56"/>
      <c r="B222" s="56"/>
    </row>
    <row r="223">
      <c r="A223" s="56"/>
      <c r="B223" s="56"/>
    </row>
    <row r="224">
      <c r="A224" s="56"/>
      <c r="B224" s="56"/>
    </row>
    <row r="225">
      <c r="A225" s="56"/>
      <c r="B225" s="56"/>
    </row>
    <row r="226">
      <c r="A226" s="56"/>
      <c r="B226" s="56"/>
    </row>
    <row r="227">
      <c r="A227" s="56"/>
      <c r="B227" s="56"/>
    </row>
    <row r="228">
      <c r="A228" s="56"/>
      <c r="B228" s="56"/>
    </row>
    <row r="229">
      <c r="A229" s="56"/>
      <c r="B229" s="56"/>
    </row>
    <row r="230">
      <c r="A230" s="56"/>
      <c r="B230" s="56"/>
    </row>
    <row r="231">
      <c r="A231" s="56"/>
      <c r="B231" s="56"/>
    </row>
    <row r="232">
      <c r="A232" s="56"/>
      <c r="B232" s="56"/>
    </row>
    <row r="233">
      <c r="A233" s="56"/>
      <c r="B233" s="56"/>
    </row>
    <row r="234">
      <c r="A234" s="56"/>
      <c r="B234" s="56"/>
    </row>
    <row r="235">
      <c r="A235" s="56"/>
      <c r="B235" s="56"/>
    </row>
    <row r="236">
      <c r="A236" s="56"/>
      <c r="B236" s="56"/>
    </row>
    <row r="237">
      <c r="A237" s="56"/>
      <c r="B237" s="56"/>
    </row>
    <row r="238">
      <c r="A238" s="56"/>
      <c r="B238" s="56"/>
    </row>
    <row r="239">
      <c r="A239" s="56"/>
      <c r="B239" s="56"/>
    </row>
    <row r="240">
      <c r="A240" s="56"/>
      <c r="B240" s="56"/>
    </row>
    <row r="241">
      <c r="A241" s="56"/>
      <c r="B241" s="56"/>
    </row>
    <row r="242">
      <c r="A242" s="56"/>
      <c r="B242" s="56"/>
    </row>
    <row r="243">
      <c r="A243" s="56"/>
      <c r="B243" s="56"/>
    </row>
    <row r="244">
      <c r="A244" s="56"/>
      <c r="B244" s="56"/>
    </row>
    <row r="245">
      <c r="A245" s="56"/>
      <c r="B245" s="56"/>
    </row>
    <row r="246">
      <c r="A246" s="56"/>
      <c r="B246" s="56"/>
    </row>
    <row r="247">
      <c r="A247" s="56"/>
      <c r="B247" s="56"/>
    </row>
    <row r="248">
      <c r="A248" s="56"/>
      <c r="B248" s="56"/>
    </row>
    <row r="249">
      <c r="A249" s="56"/>
      <c r="B249" s="56"/>
    </row>
    <row r="250">
      <c r="A250" s="56"/>
      <c r="B250" s="56"/>
    </row>
    <row r="251">
      <c r="A251" s="56"/>
      <c r="B251" s="56"/>
    </row>
    <row r="252">
      <c r="A252" s="56"/>
      <c r="B252" s="56"/>
    </row>
    <row r="253">
      <c r="A253" s="56"/>
      <c r="B253" s="56"/>
    </row>
    <row r="254">
      <c r="A254" s="56"/>
      <c r="B254" s="56"/>
    </row>
    <row r="255">
      <c r="A255" s="56"/>
      <c r="B255" s="56"/>
    </row>
    <row r="256">
      <c r="A256" s="56"/>
      <c r="B256" s="56"/>
    </row>
    <row r="257">
      <c r="A257" s="56"/>
      <c r="B257" s="56"/>
    </row>
    <row r="258">
      <c r="A258" s="56"/>
      <c r="B258" s="56"/>
    </row>
    <row r="259">
      <c r="A259" s="56"/>
      <c r="B259" s="56"/>
    </row>
    <row r="260">
      <c r="A260" s="56"/>
      <c r="B260" s="56"/>
    </row>
    <row r="261">
      <c r="A261" s="56"/>
      <c r="B261" s="56"/>
    </row>
    <row r="262">
      <c r="A262" s="56"/>
      <c r="B262" s="56"/>
    </row>
    <row r="263">
      <c r="A263" s="56"/>
      <c r="B263" s="56"/>
    </row>
    <row r="264">
      <c r="A264" s="56"/>
      <c r="B264" s="56"/>
    </row>
    <row r="265">
      <c r="A265" s="56"/>
      <c r="B265" s="56"/>
    </row>
    <row r="266">
      <c r="A266" s="56"/>
      <c r="B266" s="56"/>
    </row>
    <row r="267">
      <c r="A267" s="56"/>
      <c r="B267" s="56"/>
    </row>
    <row r="268">
      <c r="A268" s="56"/>
      <c r="B268" s="56"/>
    </row>
    <row r="269">
      <c r="A269" s="56"/>
      <c r="B269" s="56"/>
    </row>
    <row r="270">
      <c r="A270" s="56"/>
      <c r="B270" s="56"/>
    </row>
    <row r="271">
      <c r="A271" s="56"/>
      <c r="B271" s="56"/>
    </row>
    <row r="272">
      <c r="A272" s="56"/>
      <c r="B272" s="56"/>
    </row>
    <row r="273">
      <c r="A273" s="56"/>
      <c r="B273" s="56"/>
    </row>
    <row r="274">
      <c r="A274" s="56"/>
      <c r="B274" s="56"/>
    </row>
    <row r="275">
      <c r="A275" s="56"/>
      <c r="B275" s="56"/>
    </row>
    <row r="276">
      <c r="A276" s="56"/>
      <c r="B276" s="56"/>
    </row>
    <row r="277">
      <c r="A277" s="56"/>
      <c r="B277" s="56"/>
    </row>
    <row r="278">
      <c r="A278" s="56"/>
      <c r="B278" s="56"/>
    </row>
    <row r="279">
      <c r="A279" s="56"/>
      <c r="B279" s="56"/>
    </row>
    <row r="280">
      <c r="A280" s="56"/>
      <c r="B280" s="56"/>
    </row>
    <row r="281">
      <c r="A281" s="56"/>
      <c r="B281" s="56"/>
    </row>
    <row r="282">
      <c r="A282" s="56"/>
      <c r="B282" s="56"/>
    </row>
    <row r="283">
      <c r="A283" s="56"/>
      <c r="B283" s="56"/>
    </row>
    <row r="284">
      <c r="A284" s="56"/>
      <c r="B284" s="56"/>
    </row>
    <row r="285">
      <c r="A285" s="56"/>
      <c r="B285" s="56"/>
    </row>
    <row r="286">
      <c r="A286" s="56"/>
      <c r="B286" s="56"/>
    </row>
    <row r="287">
      <c r="A287" s="56"/>
      <c r="B287" s="56"/>
    </row>
    <row r="288">
      <c r="A288" s="56"/>
      <c r="B288" s="56"/>
    </row>
    <row r="289">
      <c r="A289" s="56"/>
      <c r="B289" s="56"/>
    </row>
    <row r="290">
      <c r="A290" s="56"/>
      <c r="B290" s="56"/>
    </row>
    <row r="291">
      <c r="A291" s="56"/>
      <c r="B291" s="56"/>
    </row>
    <row r="292">
      <c r="A292" s="56"/>
      <c r="B292" s="56"/>
    </row>
    <row r="293">
      <c r="A293" s="56"/>
      <c r="B293" s="56"/>
    </row>
    <row r="294">
      <c r="A294" s="56"/>
      <c r="B294" s="56"/>
    </row>
    <row r="295">
      <c r="A295" s="56"/>
      <c r="B295" s="56"/>
    </row>
    <row r="296">
      <c r="A296" s="56"/>
      <c r="B296" s="56"/>
    </row>
    <row r="297">
      <c r="A297" s="56"/>
      <c r="B297" s="56"/>
    </row>
    <row r="298">
      <c r="A298" s="56"/>
      <c r="B298" s="56"/>
    </row>
    <row r="299">
      <c r="A299" s="56"/>
      <c r="B299" s="56"/>
    </row>
    <row r="300">
      <c r="A300" s="56"/>
      <c r="B300" s="56"/>
    </row>
    <row r="301">
      <c r="A301" s="56"/>
      <c r="B301" s="56"/>
    </row>
    <row r="302">
      <c r="A302" s="56"/>
      <c r="B302" s="56"/>
    </row>
    <row r="303">
      <c r="A303" s="56"/>
      <c r="B303" s="56"/>
    </row>
    <row r="304">
      <c r="A304" s="56"/>
      <c r="B304" s="56"/>
    </row>
    <row r="305">
      <c r="A305" s="56"/>
      <c r="B305" s="56"/>
    </row>
    <row r="306">
      <c r="A306" s="56"/>
      <c r="B306" s="56"/>
    </row>
    <row r="307">
      <c r="A307" s="56"/>
      <c r="B307" s="56"/>
    </row>
    <row r="308">
      <c r="A308" s="56"/>
      <c r="B308" s="56"/>
    </row>
    <row r="309">
      <c r="A309" s="56"/>
      <c r="B309" s="56"/>
    </row>
    <row r="310">
      <c r="A310" s="56"/>
      <c r="B310" s="56"/>
    </row>
    <row r="311">
      <c r="A311" s="56"/>
      <c r="B311" s="56"/>
    </row>
    <row r="312">
      <c r="A312" s="56"/>
      <c r="B312" s="56"/>
    </row>
    <row r="313">
      <c r="A313" s="56"/>
      <c r="B313" s="56"/>
    </row>
    <row r="314">
      <c r="A314" s="56"/>
      <c r="B314" s="56"/>
    </row>
    <row r="315">
      <c r="A315" s="56"/>
      <c r="B315" s="56"/>
    </row>
    <row r="316">
      <c r="A316" s="56"/>
      <c r="B316" s="56"/>
    </row>
    <row r="317">
      <c r="A317" s="56"/>
      <c r="B317" s="56"/>
    </row>
    <row r="318">
      <c r="A318" s="56"/>
      <c r="B318" s="56"/>
    </row>
    <row r="319">
      <c r="A319" s="56"/>
      <c r="B319" s="56"/>
    </row>
    <row r="320">
      <c r="A320" s="56"/>
      <c r="B320" s="56"/>
    </row>
    <row r="321">
      <c r="A321" s="56"/>
      <c r="B321" s="56"/>
    </row>
    <row r="322">
      <c r="A322" s="56"/>
      <c r="B322" s="56"/>
    </row>
    <row r="323">
      <c r="A323" s="56"/>
      <c r="B323" s="56"/>
    </row>
    <row r="324">
      <c r="A324" s="56"/>
      <c r="B324" s="56"/>
    </row>
    <row r="325">
      <c r="A325" s="56"/>
      <c r="B325" s="56"/>
    </row>
    <row r="326">
      <c r="A326" s="56"/>
      <c r="B326" s="56"/>
    </row>
    <row r="327">
      <c r="A327" s="56"/>
      <c r="B327" s="56"/>
    </row>
    <row r="328">
      <c r="A328" s="56"/>
      <c r="B328" s="56"/>
    </row>
    <row r="329">
      <c r="A329" s="56"/>
      <c r="B329" s="56"/>
    </row>
    <row r="330">
      <c r="A330" s="56"/>
      <c r="B330" s="56"/>
    </row>
    <row r="331">
      <c r="A331" s="56"/>
      <c r="B331" s="56"/>
    </row>
    <row r="332">
      <c r="A332" s="56"/>
      <c r="B332" s="56"/>
    </row>
    <row r="333">
      <c r="A333" s="56"/>
      <c r="B333" s="56"/>
    </row>
    <row r="334">
      <c r="A334" s="56"/>
      <c r="B334" s="56"/>
    </row>
    <row r="335">
      <c r="A335" s="56"/>
      <c r="B335" s="56"/>
    </row>
    <row r="336">
      <c r="A336" s="56"/>
      <c r="B336" s="56"/>
    </row>
    <row r="337">
      <c r="A337" s="56"/>
      <c r="B337" s="56"/>
    </row>
    <row r="338">
      <c r="A338" s="56"/>
      <c r="B338" s="56"/>
    </row>
    <row r="339">
      <c r="A339" s="56"/>
      <c r="B339" s="56"/>
    </row>
    <row r="340">
      <c r="A340" s="56"/>
      <c r="B340" s="56"/>
    </row>
    <row r="341">
      <c r="A341" s="56"/>
      <c r="B341" s="56"/>
    </row>
    <row r="342">
      <c r="A342" s="56"/>
      <c r="B342" s="56"/>
    </row>
    <row r="343">
      <c r="A343" s="56"/>
      <c r="B343" s="56"/>
    </row>
    <row r="344">
      <c r="A344" s="56"/>
      <c r="B344" s="56"/>
    </row>
    <row r="345">
      <c r="A345" s="56"/>
      <c r="B345" s="56"/>
    </row>
    <row r="346">
      <c r="A346" s="56"/>
      <c r="B346" s="56"/>
    </row>
    <row r="347">
      <c r="A347" s="56"/>
      <c r="B347" s="56"/>
    </row>
    <row r="348">
      <c r="A348" s="56"/>
      <c r="B348" s="56"/>
    </row>
    <row r="349">
      <c r="A349" s="56"/>
      <c r="B349" s="56"/>
    </row>
    <row r="350">
      <c r="A350" s="56"/>
      <c r="B350" s="56"/>
    </row>
    <row r="351">
      <c r="A351" s="56"/>
      <c r="B351" s="56"/>
    </row>
    <row r="352">
      <c r="A352" s="56"/>
      <c r="B352" s="56"/>
    </row>
    <row r="353">
      <c r="A353" s="56"/>
      <c r="B353" s="56"/>
    </row>
    <row r="354">
      <c r="A354" s="56"/>
      <c r="B354" s="56"/>
    </row>
    <row r="355">
      <c r="A355" s="56"/>
      <c r="B355" s="56"/>
    </row>
    <row r="356">
      <c r="A356" s="56"/>
      <c r="B356" s="56"/>
    </row>
    <row r="357">
      <c r="A357" s="56"/>
      <c r="B357" s="56"/>
    </row>
    <row r="358">
      <c r="A358" s="56"/>
      <c r="B358" s="56"/>
    </row>
    <row r="359">
      <c r="A359" s="56"/>
      <c r="B359" s="56"/>
    </row>
    <row r="360">
      <c r="A360" s="56"/>
      <c r="B360" s="56"/>
    </row>
    <row r="361">
      <c r="A361" s="56"/>
      <c r="B361" s="56"/>
    </row>
    <row r="362">
      <c r="A362" s="56"/>
      <c r="B362" s="56"/>
    </row>
    <row r="363">
      <c r="A363" s="56"/>
      <c r="B363" s="56"/>
    </row>
    <row r="364">
      <c r="A364" s="56"/>
      <c r="B364" s="56"/>
    </row>
    <row r="365">
      <c r="A365" s="56"/>
      <c r="B365" s="56"/>
    </row>
    <row r="366">
      <c r="A366" s="56"/>
      <c r="B366" s="56"/>
    </row>
    <row r="367">
      <c r="A367" s="56"/>
      <c r="B367" s="56"/>
    </row>
    <row r="368">
      <c r="A368" s="56"/>
      <c r="B368" s="56"/>
    </row>
    <row r="369">
      <c r="A369" s="56"/>
      <c r="B369" s="56"/>
    </row>
    <row r="370">
      <c r="A370" s="56"/>
      <c r="B370" s="56"/>
    </row>
    <row r="371">
      <c r="A371" s="56"/>
      <c r="B371" s="56"/>
    </row>
    <row r="372">
      <c r="A372" s="56"/>
      <c r="B372" s="56"/>
    </row>
    <row r="373">
      <c r="A373" s="56"/>
      <c r="B373" s="56"/>
    </row>
    <row r="374">
      <c r="A374" s="56"/>
      <c r="B374" s="56"/>
    </row>
    <row r="375">
      <c r="A375" s="56"/>
      <c r="B375" s="56"/>
    </row>
    <row r="376">
      <c r="A376" s="56"/>
      <c r="B376" s="56"/>
    </row>
    <row r="377">
      <c r="A377" s="56"/>
      <c r="B377" s="56"/>
    </row>
    <row r="378">
      <c r="A378" s="56"/>
      <c r="B378" s="56"/>
    </row>
    <row r="379">
      <c r="A379" s="56"/>
      <c r="B379" s="56"/>
    </row>
    <row r="380">
      <c r="A380" s="56"/>
      <c r="B380" s="56"/>
    </row>
    <row r="381">
      <c r="A381" s="56"/>
      <c r="B381" s="56"/>
    </row>
    <row r="382">
      <c r="A382" s="56"/>
      <c r="B382" s="56"/>
    </row>
    <row r="383">
      <c r="A383" s="56"/>
      <c r="B383" s="56"/>
    </row>
    <row r="384">
      <c r="A384" s="56"/>
      <c r="B384" s="56"/>
    </row>
    <row r="385">
      <c r="A385" s="56"/>
      <c r="B385" s="56"/>
    </row>
    <row r="386">
      <c r="A386" s="56"/>
      <c r="B386" s="56"/>
    </row>
    <row r="387">
      <c r="A387" s="56"/>
      <c r="B387" s="56"/>
    </row>
    <row r="388">
      <c r="A388" s="56"/>
      <c r="B388" s="56"/>
    </row>
    <row r="389">
      <c r="A389" s="56"/>
      <c r="B389" s="56"/>
    </row>
    <row r="390">
      <c r="A390" s="56"/>
      <c r="B390" s="56"/>
    </row>
    <row r="391">
      <c r="A391" s="56"/>
      <c r="B391" s="56"/>
    </row>
    <row r="392">
      <c r="A392" s="56"/>
      <c r="B392" s="56"/>
    </row>
    <row r="393">
      <c r="A393" s="56"/>
      <c r="B393" s="56"/>
    </row>
    <row r="394">
      <c r="A394" s="56"/>
      <c r="B394" s="56"/>
    </row>
    <row r="395">
      <c r="A395" s="56"/>
      <c r="B395" s="56"/>
    </row>
    <row r="396">
      <c r="A396" s="56"/>
      <c r="B396" s="56"/>
    </row>
    <row r="397">
      <c r="A397" s="56"/>
      <c r="B397" s="56"/>
    </row>
    <row r="398">
      <c r="A398" s="56"/>
      <c r="B398" s="56"/>
    </row>
    <row r="399">
      <c r="A399" s="56"/>
      <c r="B399" s="56"/>
    </row>
    <row r="400">
      <c r="A400" s="56"/>
      <c r="B400" s="56"/>
    </row>
    <row r="401">
      <c r="A401" s="56"/>
      <c r="B401" s="56"/>
    </row>
    <row r="402">
      <c r="A402" s="56"/>
      <c r="B402" s="56"/>
    </row>
    <row r="403">
      <c r="A403" s="56"/>
      <c r="B403" s="56"/>
    </row>
    <row r="404">
      <c r="A404" s="56"/>
      <c r="B404" s="56"/>
    </row>
    <row r="405">
      <c r="A405" s="56"/>
      <c r="B405" s="56"/>
    </row>
    <row r="406">
      <c r="A406" s="56"/>
      <c r="B406" s="56"/>
    </row>
    <row r="407">
      <c r="A407" s="56"/>
      <c r="B407" s="56"/>
    </row>
    <row r="408">
      <c r="A408" s="56"/>
      <c r="B408" s="56"/>
    </row>
    <row r="409">
      <c r="A409" s="56"/>
      <c r="B409" s="56"/>
    </row>
    <row r="410">
      <c r="A410" s="56"/>
      <c r="B410" s="56"/>
    </row>
    <row r="411">
      <c r="A411" s="56"/>
      <c r="B411" s="56"/>
    </row>
    <row r="412">
      <c r="A412" s="56"/>
      <c r="B412" s="56"/>
    </row>
    <row r="413">
      <c r="A413" s="56"/>
      <c r="B413" s="56"/>
    </row>
    <row r="414">
      <c r="A414" s="56"/>
      <c r="B414" s="56"/>
    </row>
    <row r="415">
      <c r="A415" s="56"/>
      <c r="B415" s="56"/>
    </row>
    <row r="416">
      <c r="A416" s="56"/>
      <c r="B416" s="56"/>
    </row>
    <row r="417">
      <c r="A417" s="56"/>
      <c r="B417" s="56"/>
    </row>
    <row r="418">
      <c r="A418" s="56"/>
      <c r="B418" s="56"/>
    </row>
    <row r="419">
      <c r="A419" s="56"/>
      <c r="B419" s="56"/>
    </row>
    <row r="420">
      <c r="A420" s="56"/>
      <c r="B420" s="56"/>
    </row>
    <row r="421">
      <c r="A421" s="56"/>
      <c r="B421" s="56"/>
    </row>
    <row r="422">
      <c r="A422" s="56"/>
      <c r="B422" s="56"/>
    </row>
    <row r="423">
      <c r="A423" s="56"/>
      <c r="B423" s="56"/>
    </row>
    <row r="424">
      <c r="A424" s="56"/>
      <c r="B424" s="56"/>
    </row>
    <row r="425">
      <c r="A425" s="56"/>
      <c r="B425" s="56"/>
    </row>
    <row r="426">
      <c r="A426" s="56"/>
      <c r="B426" s="56"/>
    </row>
    <row r="427">
      <c r="A427" s="56"/>
      <c r="B427" s="56"/>
    </row>
    <row r="428">
      <c r="A428" s="56"/>
      <c r="B428" s="56"/>
    </row>
    <row r="429">
      <c r="A429" s="56"/>
      <c r="B429" s="56"/>
    </row>
    <row r="430">
      <c r="A430" s="56"/>
      <c r="B430" s="56"/>
    </row>
    <row r="431">
      <c r="A431" s="56"/>
      <c r="B431" s="56"/>
    </row>
    <row r="432">
      <c r="A432" s="56"/>
      <c r="B432" s="56"/>
    </row>
    <row r="433">
      <c r="A433" s="56"/>
      <c r="B433" s="56"/>
    </row>
    <row r="434">
      <c r="A434" s="56"/>
      <c r="B434" s="56"/>
    </row>
    <row r="435">
      <c r="A435" s="56"/>
      <c r="B435" s="56"/>
    </row>
    <row r="436">
      <c r="A436" s="56"/>
      <c r="B436" s="56"/>
    </row>
    <row r="437">
      <c r="A437" s="56"/>
      <c r="B437" s="56"/>
    </row>
    <row r="438">
      <c r="A438" s="56"/>
      <c r="B438" s="56"/>
    </row>
    <row r="439">
      <c r="A439" s="56"/>
      <c r="B439" s="56"/>
    </row>
    <row r="440">
      <c r="A440" s="56"/>
      <c r="B440" s="56"/>
    </row>
    <row r="441">
      <c r="A441" s="56"/>
      <c r="B441" s="56"/>
    </row>
    <row r="442">
      <c r="A442" s="56"/>
      <c r="B442" s="56"/>
    </row>
    <row r="443">
      <c r="A443" s="56"/>
      <c r="B443" s="56"/>
    </row>
    <row r="444">
      <c r="A444" s="56"/>
      <c r="B444" s="56"/>
    </row>
    <row r="445">
      <c r="A445" s="56"/>
      <c r="B445" s="56"/>
    </row>
    <row r="446">
      <c r="A446" s="56"/>
      <c r="B446" s="56"/>
    </row>
    <row r="447">
      <c r="A447" s="56"/>
      <c r="B447" s="56"/>
    </row>
    <row r="448">
      <c r="A448" s="56"/>
      <c r="B448" s="56"/>
    </row>
    <row r="449">
      <c r="A449" s="56"/>
      <c r="B449" s="56"/>
    </row>
    <row r="450">
      <c r="A450" s="56"/>
      <c r="B450" s="56"/>
    </row>
    <row r="451">
      <c r="A451" s="56"/>
      <c r="B451" s="56"/>
    </row>
    <row r="452">
      <c r="A452" s="56"/>
      <c r="B452" s="56"/>
    </row>
    <row r="453">
      <c r="A453" s="56"/>
      <c r="B453" s="56"/>
    </row>
    <row r="454">
      <c r="A454" s="56"/>
      <c r="B454" s="56"/>
    </row>
    <row r="455">
      <c r="A455" s="56"/>
      <c r="B455" s="56"/>
    </row>
    <row r="456">
      <c r="A456" s="56"/>
      <c r="B456" s="56"/>
    </row>
    <row r="457">
      <c r="A457" s="56"/>
      <c r="B457" s="56"/>
    </row>
    <row r="458">
      <c r="A458" s="56"/>
      <c r="B458" s="56"/>
    </row>
    <row r="459">
      <c r="A459" s="56"/>
      <c r="B459" s="56"/>
    </row>
    <row r="460">
      <c r="A460" s="56"/>
      <c r="B460" s="56"/>
    </row>
    <row r="461">
      <c r="A461" s="56"/>
      <c r="B461" s="56"/>
    </row>
    <row r="462">
      <c r="A462" s="56"/>
      <c r="B462" s="56"/>
    </row>
    <row r="463">
      <c r="A463" s="56"/>
      <c r="B463" s="56"/>
    </row>
    <row r="464">
      <c r="A464" s="56"/>
      <c r="B464" s="56"/>
    </row>
    <row r="465">
      <c r="A465" s="56"/>
      <c r="B465" s="56"/>
    </row>
    <row r="466">
      <c r="A466" s="56"/>
      <c r="B466" s="56"/>
    </row>
    <row r="467">
      <c r="A467" s="56"/>
      <c r="B467" s="56"/>
    </row>
    <row r="468">
      <c r="A468" s="56"/>
      <c r="B468" s="56"/>
    </row>
    <row r="469">
      <c r="A469" s="56"/>
      <c r="B469" s="56"/>
    </row>
    <row r="470">
      <c r="A470" s="56"/>
      <c r="B470" s="56"/>
    </row>
    <row r="471">
      <c r="A471" s="56"/>
      <c r="B471" s="56"/>
    </row>
    <row r="472">
      <c r="A472" s="56"/>
      <c r="B472" s="56"/>
    </row>
    <row r="473">
      <c r="A473" s="56"/>
      <c r="B473" s="56"/>
    </row>
    <row r="474">
      <c r="A474" s="56"/>
      <c r="B474" s="56"/>
    </row>
    <row r="475">
      <c r="A475" s="56"/>
      <c r="B475" s="56"/>
    </row>
    <row r="476">
      <c r="A476" s="56"/>
      <c r="B476" s="56"/>
    </row>
    <row r="477">
      <c r="A477" s="56"/>
      <c r="B477" s="56"/>
    </row>
    <row r="478">
      <c r="A478" s="56"/>
      <c r="B478" s="56"/>
    </row>
    <row r="479">
      <c r="A479" s="56"/>
      <c r="B479" s="56"/>
    </row>
    <row r="480">
      <c r="A480" s="56"/>
      <c r="B480" s="56"/>
    </row>
    <row r="481">
      <c r="A481" s="56"/>
      <c r="B481" s="56"/>
    </row>
    <row r="482">
      <c r="A482" s="56"/>
      <c r="B482" s="56"/>
    </row>
    <row r="483">
      <c r="A483" s="56"/>
      <c r="B483" s="56"/>
    </row>
    <row r="484">
      <c r="A484" s="56"/>
      <c r="B484" s="56"/>
    </row>
    <row r="485">
      <c r="A485" s="56"/>
      <c r="B485" s="56"/>
    </row>
    <row r="486">
      <c r="A486" s="56"/>
      <c r="B486" s="56"/>
    </row>
    <row r="487">
      <c r="A487" s="56"/>
      <c r="B487" s="56"/>
    </row>
    <row r="488">
      <c r="A488" s="56"/>
      <c r="B488" s="56"/>
    </row>
    <row r="489">
      <c r="A489" s="56"/>
      <c r="B489" s="56"/>
    </row>
    <row r="490">
      <c r="A490" s="56"/>
      <c r="B490" s="56"/>
    </row>
    <row r="491">
      <c r="A491" s="56"/>
      <c r="B491" s="56"/>
    </row>
    <row r="492">
      <c r="A492" s="56"/>
      <c r="B492" s="56"/>
    </row>
    <row r="493">
      <c r="A493" s="56"/>
      <c r="B493" s="56"/>
    </row>
    <row r="494">
      <c r="A494" s="56"/>
      <c r="B494" s="56"/>
    </row>
    <row r="495">
      <c r="A495" s="56"/>
      <c r="B495" s="56"/>
    </row>
    <row r="496">
      <c r="A496" s="56"/>
      <c r="B496" s="56"/>
    </row>
    <row r="497">
      <c r="A497" s="56"/>
      <c r="B497" s="56"/>
    </row>
    <row r="498">
      <c r="A498" s="56"/>
      <c r="B498" s="56"/>
    </row>
    <row r="499">
      <c r="A499" s="56"/>
      <c r="B499" s="56"/>
    </row>
    <row r="500">
      <c r="A500" s="56"/>
      <c r="B500" s="56"/>
    </row>
    <row r="501">
      <c r="A501" s="56"/>
      <c r="B501" s="56"/>
    </row>
    <row r="502">
      <c r="A502" s="56"/>
      <c r="B502" s="56"/>
    </row>
    <row r="503">
      <c r="A503" s="56"/>
      <c r="B503" s="56"/>
    </row>
    <row r="504">
      <c r="A504" s="56"/>
      <c r="B504" s="56"/>
    </row>
    <row r="505">
      <c r="A505" s="56"/>
      <c r="B505" s="56"/>
    </row>
    <row r="506">
      <c r="A506" s="56"/>
      <c r="B506" s="56"/>
    </row>
    <row r="507">
      <c r="A507" s="56"/>
      <c r="B507" s="56"/>
    </row>
    <row r="508">
      <c r="A508" s="56"/>
      <c r="B508" s="56"/>
    </row>
    <row r="509">
      <c r="A509" s="56"/>
      <c r="B509" s="56"/>
    </row>
    <row r="510">
      <c r="A510" s="56"/>
      <c r="B510" s="56"/>
    </row>
    <row r="511">
      <c r="A511" s="56"/>
      <c r="B511" s="56"/>
    </row>
    <row r="512">
      <c r="A512" s="56"/>
      <c r="B512" s="56"/>
    </row>
    <row r="513">
      <c r="A513" s="56"/>
      <c r="B513" s="56"/>
    </row>
    <row r="514">
      <c r="A514" s="56"/>
      <c r="B514" s="56"/>
    </row>
    <row r="515">
      <c r="A515" s="56"/>
      <c r="B515" s="56"/>
    </row>
    <row r="516">
      <c r="A516" s="56"/>
      <c r="B516" s="56"/>
    </row>
    <row r="517">
      <c r="A517" s="56"/>
      <c r="B517" s="56"/>
    </row>
    <row r="518">
      <c r="A518" s="56"/>
      <c r="B518" s="56"/>
    </row>
    <row r="519">
      <c r="A519" s="56"/>
      <c r="B519" s="56"/>
    </row>
    <row r="520">
      <c r="A520" s="56"/>
      <c r="B520" s="56"/>
    </row>
    <row r="521">
      <c r="A521" s="56"/>
      <c r="B521" s="56"/>
    </row>
    <row r="522">
      <c r="A522" s="56"/>
      <c r="B522" s="56"/>
    </row>
    <row r="523">
      <c r="A523" s="56"/>
      <c r="B523" s="56"/>
    </row>
    <row r="524">
      <c r="A524" s="56"/>
      <c r="B524" s="56"/>
    </row>
    <row r="525">
      <c r="A525" s="56"/>
      <c r="B525" s="56"/>
    </row>
    <row r="526">
      <c r="A526" s="56"/>
      <c r="B526" s="56"/>
    </row>
    <row r="527">
      <c r="A527" s="56"/>
      <c r="B527" s="56"/>
    </row>
    <row r="528">
      <c r="A528" s="56"/>
      <c r="B528" s="56"/>
    </row>
    <row r="529">
      <c r="A529" s="56"/>
      <c r="B529" s="56"/>
    </row>
    <row r="530">
      <c r="A530" s="56"/>
      <c r="B530" s="56"/>
    </row>
    <row r="531">
      <c r="A531" s="56"/>
      <c r="B531" s="56"/>
    </row>
    <row r="532">
      <c r="A532" s="56"/>
      <c r="B532" s="56"/>
    </row>
    <row r="533">
      <c r="A533" s="56"/>
      <c r="B533" s="56"/>
    </row>
    <row r="534">
      <c r="A534" s="56"/>
      <c r="B534" s="56"/>
    </row>
    <row r="535">
      <c r="A535" s="56"/>
      <c r="B535" s="56"/>
    </row>
    <row r="536">
      <c r="A536" s="56"/>
      <c r="B536" s="56"/>
    </row>
    <row r="537">
      <c r="A537" s="56"/>
      <c r="B537" s="56"/>
    </row>
    <row r="538">
      <c r="A538" s="56"/>
      <c r="B538" s="56"/>
    </row>
    <row r="539">
      <c r="A539" s="56"/>
      <c r="B539" s="56"/>
    </row>
    <row r="540">
      <c r="A540" s="56"/>
      <c r="B540" s="56"/>
    </row>
    <row r="541">
      <c r="A541" s="56"/>
      <c r="B541" s="56"/>
    </row>
    <row r="542">
      <c r="A542" s="56"/>
      <c r="B542" s="56"/>
    </row>
    <row r="543">
      <c r="A543" s="56"/>
      <c r="B543" s="56"/>
    </row>
    <row r="544">
      <c r="A544" s="56"/>
      <c r="B544" s="56"/>
    </row>
    <row r="545">
      <c r="A545" s="56"/>
      <c r="B545" s="56"/>
    </row>
    <row r="546">
      <c r="A546" s="56"/>
      <c r="B546" s="56"/>
    </row>
    <row r="547">
      <c r="A547" s="56"/>
      <c r="B547" s="56"/>
    </row>
    <row r="548">
      <c r="A548" s="56"/>
      <c r="B548" s="56"/>
    </row>
    <row r="549">
      <c r="A549" s="56"/>
      <c r="B549" s="56"/>
    </row>
    <row r="550">
      <c r="A550" s="56"/>
      <c r="B550" s="56"/>
    </row>
    <row r="551">
      <c r="A551" s="56"/>
      <c r="B551" s="56"/>
    </row>
    <row r="552">
      <c r="A552" s="56"/>
      <c r="B552" s="56"/>
    </row>
    <row r="553">
      <c r="A553" s="56"/>
      <c r="B553" s="56"/>
    </row>
    <row r="554">
      <c r="A554" s="56"/>
      <c r="B554" s="56"/>
    </row>
    <row r="555">
      <c r="A555" s="56"/>
      <c r="B555" s="56"/>
    </row>
    <row r="556">
      <c r="A556" s="56"/>
      <c r="B556" s="56"/>
    </row>
    <row r="557">
      <c r="A557" s="56"/>
      <c r="B557" s="56"/>
    </row>
    <row r="558">
      <c r="A558" s="56"/>
      <c r="B558" s="56"/>
    </row>
    <row r="559">
      <c r="A559" s="56"/>
      <c r="B559" s="56"/>
    </row>
    <row r="560">
      <c r="A560" s="56"/>
      <c r="B560" s="56"/>
    </row>
    <row r="561">
      <c r="A561" s="56"/>
      <c r="B561" s="56"/>
    </row>
    <row r="562">
      <c r="A562" s="56"/>
      <c r="B562" s="56"/>
    </row>
    <row r="563">
      <c r="A563" s="56"/>
      <c r="B563" s="56"/>
    </row>
    <row r="564">
      <c r="A564" s="56"/>
      <c r="B564" s="56"/>
    </row>
    <row r="565">
      <c r="A565" s="56"/>
      <c r="B565" s="56"/>
    </row>
    <row r="566">
      <c r="A566" s="56"/>
      <c r="B566" s="56"/>
    </row>
    <row r="567">
      <c r="A567" s="56"/>
      <c r="B567" s="56"/>
    </row>
    <row r="568">
      <c r="A568" s="56"/>
      <c r="B568" s="56"/>
    </row>
    <row r="569">
      <c r="A569" s="56"/>
      <c r="B569" s="56"/>
    </row>
    <row r="570">
      <c r="A570" s="56"/>
      <c r="B570" s="56"/>
    </row>
    <row r="571">
      <c r="A571" s="56"/>
      <c r="B571" s="56"/>
    </row>
    <row r="572">
      <c r="A572" s="56"/>
      <c r="B572" s="56"/>
    </row>
    <row r="573">
      <c r="A573" s="56"/>
      <c r="B573" s="56"/>
    </row>
    <row r="574">
      <c r="A574" s="56"/>
      <c r="B574" s="56"/>
    </row>
    <row r="575">
      <c r="A575" s="56"/>
      <c r="B575" s="56"/>
    </row>
    <row r="576">
      <c r="A576" s="56"/>
      <c r="B576" s="56"/>
    </row>
    <row r="577">
      <c r="A577" s="56"/>
      <c r="B577" s="56"/>
    </row>
    <row r="578">
      <c r="A578" s="56"/>
      <c r="B578" s="56"/>
    </row>
    <row r="579">
      <c r="A579" s="56"/>
      <c r="B579" s="56"/>
    </row>
    <row r="580">
      <c r="A580" s="56"/>
      <c r="B580" s="56"/>
    </row>
    <row r="581">
      <c r="A581" s="56"/>
      <c r="B581" s="56"/>
    </row>
    <row r="582">
      <c r="A582" s="56"/>
      <c r="B582" s="56"/>
    </row>
    <row r="583">
      <c r="A583" s="56"/>
      <c r="B583" s="56"/>
    </row>
    <row r="584">
      <c r="A584" s="56"/>
      <c r="B584" s="56"/>
    </row>
    <row r="585">
      <c r="A585" s="56"/>
      <c r="B585" s="56"/>
    </row>
    <row r="586">
      <c r="A586" s="56"/>
      <c r="B586" s="56"/>
    </row>
    <row r="587">
      <c r="A587" s="56"/>
      <c r="B587" s="56"/>
    </row>
    <row r="588">
      <c r="A588" s="56"/>
      <c r="B588" s="56"/>
    </row>
    <row r="589">
      <c r="A589" s="56"/>
      <c r="B589" s="56"/>
    </row>
    <row r="590">
      <c r="A590" s="56"/>
      <c r="B590" s="56"/>
    </row>
    <row r="591">
      <c r="A591" s="56"/>
      <c r="B591" s="56"/>
    </row>
    <row r="592">
      <c r="A592" s="56"/>
      <c r="B592" s="56"/>
    </row>
    <row r="593">
      <c r="A593" s="56"/>
      <c r="B593" s="56"/>
    </row>
    <row r="594">
      <c r="A594" s="56"/>
      <c r="B594" s="56"/>
    </row>
    <row r="595">
      <c r="A595" s="56"/>
      <c r="B595" s="56"/>
    </row>
    <row r="596">
      <c r="A596" s="56"/>
      <c r="B596" s="56"/>
    </row>
    <row r="597">
      <c r="A597" s="56"/>
      <c r="B597" s="56"/>
    </row>
    <row r="598">
      <c r="A598" s="56"/>
      <c r="B598" s="56"/>
    </row>
    <row r="599">
      <c r="A599" s="56"/>
      <c r="B599" s="56"/>
    </row>
    <row r="600">
      <c r="A600" s="56"/>
      <c r="B600" s="56"/>
    </row>
    <row r="601">
      <c r="A601" s="56"/>
      <c r="B601" s="56"/>
    </row>
    <row r="602">
      <c r="A602" s="56"/>
      <c r="B602" s="56"/>
    </row>
    <row r="603">
      <c r="A603" s="56"/>
      <c r="B603" s="56"/>
    </row>
    <row r="604">
      <c r="A604" s="56"/>
      <c r="B604" s="56"/>
    </row>
    <row r="605">
      <c r="A605" s="56"/>
      <c r="B605" s="56"/>
    </row>
    <row r="606">
      <c r="A606" s="56"/>
      <c r="B606" s="56"/>
    </row>
    <row r="607">
      <c r="A607" s="56"/>
      <c r="B607" s="56"/>
    </row>
    <row r="608">
      <c r="A608" s="56"/>
      <c r="B608" s="56"/>
    </row>
    <row r="609">
      <c r="A609" s="56"/>
      <c r="B609" s="56"/>
    </row>
    <row r="610">
      <c r="A610" s="56"/>
      <c r="B610" s="56"/>
    </row>
    <row r="611">
      <c r="A611" s="56"/>
      <c r="B611" s="56"/>
    </row>
    <row r="612">
      <c r="A612" s="56"/>
      <c r="B612" s="56"/>
    </row>
    <row r="613">
      <c r="A613" s="56"/>
      <c r="B613" s="56"/>
    </row>
    <row r="614">
      <c r="A614" s="56"/>
      <c r="B614" s="56"/>
    </row>
    <row r="615">
      <c r="A615" s="56"/>
      <c r="B615" s="56"/>
    </row>
    <row r="616">
      <c r="A616" s="56"/>
      <c r="B616" s="56"/>
    </row>
    <row r="617">
      <c r="A617" s="56"/>
      <c r="B617" s="56"/>
    </row>
    <row r="618">
      <c r="A618" s="56"/>
      <c r="B618" s="56"/>
    </row>
    <row r="619">
      <c r="A619" s="56"/>
      <c r="B619" s="56"/>
    </row>
    <row r="620">
      <c r="A620" s="56"/>
      <c r="B620" s="56"/>
    </row>
    <row r="621">
      <c r="A621" s="56"/>
      <c r="B621" s="56"/>
    </row>
    <row r="622">
      <c r="A622" s="56"/>
      <c r="B622" s="56"/>
    </row>
    <row r="623">
      <c r="A623" s="56"/>
      <c r="B623" s="56"/>
    </row>
    <row r="624">
      <c r="A624" s="56"/>
      <c r="B624" s="56"/>
    </row>
    <row r="625">
      <c r="A625" s="56"/>
      <c r="B625" s="56"/>
    </row>
    <row r="626">
      <c r="A626" s="56"/>
      <c r="B626" s="56"/>
    </row>
    <row r="627">
      <c r="A627" s="56"/>
      <c r="B627" s="56"/>
    </row>
    <row r="628">
      <c r="A628" s="56"/>
      <c r="B628" s="56"/>
    </row>
    <row r="629">
      <c r="A629" s="56"/>
      <c r="B629" s="56"/>
    </row>
    <row r="630">
      <c r="A630" s="56"/>
      <c r="B630" s="56"/>
    </row>
    <row r="631">
      <c r="A631" s="56"/>
      <c r="B631" s="56"/>
    </row>
    <row r="632">
      <c r="A632" s="56"/>
      <c r="B632" s="56"/>
    </row>
    <row r="633">
      <c r="A633" s="56"/>
      <c r="B633" s="56"/>
    </row>
    <row r="634">
      <c r="A634" s="56"/>
      <c r="B634" s="56"/>
    </row>
    <row r="635">
      <c r="A635" s="56"/>
      <c r="B635" s="56"/>
    </row>
    <row r="636">
      <c r="A636" s="56"/>
      <c r="B636" s="56"/>
    </row>
    <row r="637">
      <c r="A637" s="56"/>
      <c r="B637" s="56"/>
    </row>
    <row r="638">
      <c r="A638" s="56"/>
      <c r="B638" s="56"/>
    </row>
    <row r="639">
      <c r="A639" s="56"/>
      <c r="B639" s="56"/>
    </row>
    <row r="640">
      <c r="A640" s="56"/>
      <c r="B640" s="56"/>
    </row>
    <row r="641">
      <c r="A641" s="56"/>
      <c r="B641" s="56"/>
    </row>
    <row r="642">
      <c r="A642" s="56"/>
      <c r="B642" s="56"/>
    </row>
    <row r="643">
      <c r="A643" s="56"/>
      <c r="B643" s="56"/>
    </row>
    <row r="644">
      <c r="A644" s="56"/>
      <c r="B644" s="56"/>
    </row>
    <row r="645">
      <c r="A645" s="56"/>
      <c r="B645" s="56"/>
    </row>
    <row r="646">
      <c r="A646" s="56"/>
      <c r="B646" s="56"/>
    </row>
    <row r="647">
      <c r="A647" s="56"/>
      <c r="B647" s="56"/>
    </row>
    <row r="648">
      <c r="A648" s="56"/>
      <c r="B648" s="56"/>
    </row>
    <row r="649">
      <c r="A649" s="56"/>
      <c r="B649" s="56"/>
    </row>
    <row r="650">
      <c r="A650" s="56"/>
      <c r="B650" s="56"/>
    </row>
    <row r="651">
      <c r="A651" s="56"/>
      <c r="B651" s="56"/>
    </row>
    <row r="652">
      <c r="A652" s="56"/>
      <c r="B652" s="56"/>
    </row>
    <row r="653">
      <c r="A653" s="56"/>
      <c r="B653" s="56"/>
    </row>
    <row r="654">
      <c r="A654" s="56"/>
      <c r="B654" s="56"/>
    </row>
    <row r="655">
      <c r="A655" s="56"/>
      <c r="B655" s="56"/>
    </row>
    <row r="656">
      <c r="A656" s="56"/>
      <c r="B656" s="56"/>
    </row>
    <row r="657">
      <c r="A657" s="56"/>
      <c r="B657" s="56"/>
    </row>
    <row r="658">
      <c r="A658" s="56"/>
      <c r="B658" s="56"/>
    </row>
    <row r="659">
      <c r="A659" s="56"/>
      <c r="B659" s="56"/>
    </row>
    <row r="660">
      <c r="A660" s="56"/>
      <c r="B660" s="56"/>
    </row>
    <row r="661">
      <c r="A661" s="56"/>
      <c r="B661" s="56"/>
    </row>
    <row r="662">
      <c r="A662" s="56"/>
      <c r="B662" s="56"/>
    </row>
    <row r="663">
      <c r="A663" s="56"/>
      <c r="B663" s="56"/>
    </row>
    <row r="664">
      <c r="A664" s="56"/>
      <c r="B664" s="56"/>
    </row>
    <row r="665">
      <c r="A665" s="56"/>
      <c r="B665" s="56"/>
    </row>
    <row r="666">
      <c r="A666" s="56"/>
      <c r="B666" s="56"/>
    </row>
    <row r="667">
      <c r="A667" s="56"/>
      <c r="B667" s="56"/>
    </row>
    <row r="668">
      <c r="A668" s="56"/>
      <c r="B668" s="56"/>
    </row>
    <row r="669">
      <c r="A669" s="56"/>
      <c r="B669" s="56"/>
    </row>
    <row r="670">
      <c r="A670" s="56"/>
      <c r="B670" s="56"/>
    </row>
    <row r="671">
      <c r="A671" s="56"/>
      <c r="B671" s="56"/>
    </row>
    <row r="672">
      <c r="A672" s="56"/>
      <c r="B672" s="56"/>
    </row>
    <row r="673">
      <c r="A673" s="56"/>
      <c r="B673" s="56"/>
    </row>
    <row r="674">
      <c r="A674" s="56"/>
      <c r="B674" s="56"/>
    </row>
    <row r="675">
      <c r="A675" s="56"/>
      <c r="B675" s="56"/>
    </row>
    <row r="676">
      <c r="A676" s="56"/>
      <c r="B676" s="56"/>
    </row>
    <row r="677">
      <c r="A677" s="56"/>
      <c r="B677" s="56"/>
    </row>
    <row r="678">
      <c r="A678" s="56"/>
      <c r="B678" s="56"/>
    </row>
    <row r="679">
      <c r="A679" s="56"/>
      <c r="B679" s="56"/>
    </row>
    <row r="680">
      <c r="A680" s="56"/>
      <c r="B680" s="56"/>
    </row>
    <row r="681">
      <c r="A681" s="56"/>
      <c r="B681" s="56"/>
    </row>
    <row r="682">
      <c r="A682" s="56"/>
      <c r="B682" s="56"/>
    </row>
    <row r="683">
      <c r="A683" s="56"/>
      <c r="B683" s="56"/>
    </row>
    <row r="684">
      <c r="A684" s="56"/>
      <c r="B684" s="56"/>
    </row>
    <row r="685">
      <c r="A685" s="56"/>
      <c r="B685" s="56"/>
    </row>
    <row r="686">
      <c r="A686" s="56"/>
      <c r="B686" s="56"/>
    </row>
    <row r="687">
      <c r="A687" s="56"/>
      <c r="B687" s="56"/>
    </row>
    <row r="688">
      <c r="A688" s="56"/>
      <c r="B688" s="56"/>
    </row>
    <row r="689">
      <c r="A689" s="56"/>
      <c r="B689" s="56"/>
    </row>
    <row r="690">
      <c r="A690" s="56"/>
      <c r="B690" s="56"/>
    </row>
    <row r="691">
      <c r="A691" s="56"/>
      <c r="B691" s="56"/>
    </row>
    <row r="692">
      <c r="A692" s="56"/>
      <c r="B692" s="56"/>
    </row>
    <row r="693">
      <c r="A693" s="56"/>
      <c r="B693" s="56"/>
    </row>
    <row r="694">
      <c r="A694" s="56"/>
      <c r="B694" s="56"/>
    </row>
    <row r="695">
      <c r="A695" s="56"/>
      <c r="B695" s="56"/>
    </row>
    <row r="696">
      <c r="A696" s="56"/>
      <c r="B696" s="56"/>
    </row>
    <row r="697">
      <c r="A697" s="56"/>
      <c r="B697" s="56"/>
    </row>
    <row r="698">
      <c r="A698" s="56"/>
      <c r="B698" s="56"/>
    </row>
    <row r="699">
      <c r="A699" s="56"/>
      <c r="B699" s="56"/>
    </row>
    <row r="700">
      <c r="A700" s="56"/>
      <c r="B700" s="56"/>
    </row>
    <row r="701">
      <c r="A701" s="56"/>
      <c r="B701" s="56"/>
    </row>
    <row r="702">
      <c r="A702" s="56"/>
      <c r="B702" s="56"/>
    </row>
    <row r="703">
      <c r="A703" s="56"/>
      <c r="B703" s="56"/>
    </row>
    <row r="704">
      <c r="A704" s="56"/>
      <c r="B704" s="56"/>
    </row>
    <row r="705">
      <c r="A705" s="56"/>
      <c r="B705" s="56"/>
    </row>
    <row r="706">
      <c r="A706" s="56"/>
      <c r="B706" s="56"/>
    </row>
    <row r="707">
      <c r="A707" s="56"/>
      <c r="B707" s="56"/>
    </row>
    <row r="708">
      <c r="A708" s="56"/>
      <c r="B708" s="56"/>
    </row>
    <row r="709">
      <c r="A709" s="56"/>
      <c r="B709" s="56"/>
    </row>
    <row r="710">
      <c r="A710" s="56"/>
      <c r="B710" s="56"/>
    </row>
    <row r="711">
      <c r="A711" s="56"/>
      <c r="B711" s="56"/>
    </row>
    <row r="712">
      <c r="A712" s="56"/>
      <c r="B712" s="56"/>
    </row>
    <row r="713">
      <c r="A713" s="56"/>
      <c r="B713" s="56"/>
    </row>
    <row r="714">
      <c r="A714" s="56"/>
      <c r="B714" s="56"/>
    </row>
    <row r="715">
      <c r="A715" s="56"/>
      <c r="B715" s="56"/>
    </row>
    <row r="716">
      <c r="A716" s="56"/>
      <c r="B716" s="56"/>
    </row>
    <row r="717">
      <c r="A717" s="56"/>
      <c r="B717" s="56"/>
    </row>
    <row r="718">
      <c r="A718" s="56"/>
      <c r="B718" s="56"/>
    </row>
    <row r="719">
      <c r="A719" s="56"/>
      <c r="B719" s="56"/>
    </row>
    <row r="720">
      <c r="A720" s="56"/>
      <c r="B720" s="56"/>
    </row>
    <row r="721">
      <c r="A721" s="56"/>
      <c r="B721" s="56"/>
    </row>
    <row r="722">
      <c r="A722" s="56"/>
      <c r="B722" s="56"/>
    </row>
    <row r="723">
      <c r="A723" s="56"/>
      <c r="B723" s="56"/>
    </row>
    <row r="724">
      <c r="A724" s="56"/>
      <c r="B724" s="56"/>
    </row>
    <row r="725">
      <c r="A725" s="56"/>
      <c r="B725" s="56"/>
    </row>
    <row r="726">
      <c r="A726" s="56"/>
      <c r="B726" s="56"/>
    </row>
    <row r="727">
      <c r="A727" s="56"/>
      <c r="B727" s="56"/>
    </row>
    <row r="728">
      <c r="A728" s="56"/>
      <c r="B728" s="56"/>
    </row>
    <row r="729">
      <c r="A729" s="56"/>
      <c r="B729" s="56"/>
    </row>
    <row r="730">
      <c r="A730" s="56"/>
      <c r="B730" s="56"/>
    </row>
    <row r="731">
      <c r="A731" s="56"/>
      <c r="B731" s="56"/>
    </row>
    <row r="732">
      <c r="A732" s="56"/>
      <c r="B732" s="56"/>
    </row>
    <row r="733">
      <c r="A733" s="56"/>
      <c r="B733" s="56"/>
    </row>
    <row r="734">
      <c r="A734" s="56"/>
      <c r="B734" s="56"/>
    </row>
    <row r="735">
      <c r="A735" s="56"/>
      <c r="B735" s="56"/>
    </row>
    <row r="736">
      <c r="A736" s="56"/>
      <c r="B736" s="56"/>
    </row>
    <row r="737">
      <c r="A737" s="56"/>
      <c r="B737" s="56"/>
    </row>
    <row r="738">
      <c r="A738" s="56"/>
      <c r="B738" s="56"/>
    </row>
    <row r="739">
      <c r="A739" s="56"/>
      <c r="B739" s="56"/>
    </row>
    <row r="740">
      <c r="A740" s="56"/>
      <c r="B740" s="56"/>
    </row>
    <row r="741">
      <c r="A741" s="56"/>
      <c r="B741" s="56"/>
    </row>
    <row r="742">
      <c r="A742" s="56"/>
      <c r="B742" s="56"/>
    </row>
    <row r="743">
      <c r="A743" s="56"/>
      <c r="B743" s="56"/>
    </row>
    <row r="744">
      <c r="A744" s="56"/>
      <c r="B744" s="56"/>
    </row>
    <row r="745">
      <c r="A745" s="56"/>
      <c r="B745" s="56"/>
    </row>
    <row r="746">
      <c r="A746" s="56"/>
      <c r="B746" s="56"/>
    </row>
    <row r="747">
      <c r="A747" s="56"/>
      <c r="B747" s="56"/>
    </row>
    <row r="748">
      <c r="A748" s="56"/>
      <c r="B748" s="56"/>
    </row>
    <row r="749">
      <c r="A749" s="56"/>
      <c r="B749" s="56"/>
    </row>
    <row r="750">
      <c r="A750" s="56"/>
      <c r="B750" s="56"/>
    </row>
    <row r="751">
      <c r="A751" s="56"/>
      <c r="B751" s="56"/>
    </row>
    <row r="752">
      <c r="A752" s="56"/>
      <c r="B752" s="56"/>
    </row>
    <row r="753">
      <c r="A753" s="56"/>
      <c r="B753" s="56"/>
    </row>
    <row r="754">
      <c r="A754" s="56"/>
      <c r="B754" s="56"/>
    </row>
    <row r="755">
      <c r="A755" s="56"/>
      <c r="B755" s="56"/>
    </row>
    <row r="756">
      <c r="A756" s="56"/>
      <c r="B756" s="56"/>
    </row>
    <row r="757">
      <c r="A757" s="56"/>
      <c r="B757" s="56"/>
    </row>
    <row r="758">
      <c r="A758" s="56"/>
      <c r="B758" s="56"/>
    </row>
    <row r="759">
      <c r="A759" s="56"/>
      <c r="B759" s="56"/>
    </row>
    <row r="760">
      <c r="A760" s="56"/>
      <c r="B760" s="56"/>
    </row>
    <row r="761">
      <c r="A761" s="56"/>
      <c r="B761" s="56"/>
    </row>
    <row r="762">
      <c r="A762" s="56"/>
      <c r="B762" s="56"/>
    </row>
    <row r="763">
      <c r="A763" s="56"/>
      <c r="B763" s="56"/>
    </row>
    <row r="764">
      <c r="A764" s="56"/>
      <c r="B764" s="56"/>
    </row>
    <row r="765">
      <c r="A765" s="56"/>
      <c r="B765" s="56"/>
    </row>
    <row r="766">
      <c r="A766" s="56"/>
      <c r="B766" s="56"/>
    </row>
    <row r="767">
      <c r="A767" s="56"/>
      <c r="B767" s="56"/>
    </row>
    <row r="768">
      <c r="A768" s="56"/>
      <c r="B768" s="56"/>
    </row>
    <row r="769">
      <c r="A769" s="56"/>
      <c r="B769" s="56"/>
    </row>
    <row r="770">
      <c r="A770" s="56"/>
      <c r="B770" s="56"/>
    </row>
    <row r="771">
      <c r="A771" s="56"/>
      <c r="B771" s="56"/>
    </row>
    <row r="772">
      <c r="A772" s="56"/>
      <c r="B772" s="56"/>
    </row>
    <row r="773">
      <c r="A773" s="56"/>
      <c r="B773" s="56"/>
    </row>
    <row r="774">
      <c r="A774" s="56"/>
      <c r="B774" s="56"/>
    </row>
    <row r="775">
      <c r="A775" s="56"/>
      <c r="B775" s="56"/>
    </row>
    <row r="776">
      <c r="A776" s="56"/>
      <c r="B776" s="56"/>
    </row>
    <row r="777">
      <c r="A777" s="56"/>
      <c r="B777" s="56"/>
    </row>
    <row r="778">
      <c r="A778" s="56"/>
      <c r="B778" s="56"/>
    </row>
    <row r="779">
      <c r="A779" s="56"/>
      <c r="B779" s="56"/>
    </row>
    <row r="780">
      <c r="A780" s="56"/>
      <c r="B780" s="56"/>
    </row>
    <row r="781">
      <c r="A781" s="56"/>
      <c r="B781" s="56"/>
    </row>
    <row r="782">
      <c r="A782" s="56"/>
      <c r="B782" s="56"/>
    </row>
    <row r="783">
      <c r="A783" s="56"/>
      <c r="B783" s="56"/>
    </row>
    <row r="784">
      <c r="A784" s="56"/>
      <c r="B784" s="56"/>
    </row>
    <row r="785">
      <c r="A785" s="56"/>
      <c r="B785" s="56"/>
    </row>
    <row r="786">
      <c r="A786" s="56"/>
      <c r="B786" s="56"/>
    </row>
    <row r="787">
      <c r="A787" s="56"/>
      <c r="B787" s="56"/>
    </row>
    <row r="788">
      <c r="A788" s="56"/>
      <c r="B788" s="56"/>
    </row>
    <row r="789">
      <c r="A789" s="56"/>
      <c r="B789" s="56"/>
    </row>
    <row r="790">
      <c r="A790" s="56"/>
      <c r="B790" s="56"/>
    </row>
    <row r="791">
      <c r="A791" s="56"/>
      <c r="B791" s="56"/>
    </row>
    <row r="792">
      <c r="A792" s="56"/>
      <c r="B792" s="56"/>
    </row>
    <row r="793">
      <c r="A793" s="56"/>
      <c r="B793" s="56"/>
    </row>
    <row r="794">
      <c r="A794" s="56"/>
      <c r="B794" s="56"/>
    </row>
    <row r="795">
      <c r="A795" s="56"/>
      <c r="B795" s="56"/>
    </row>
    <row r="796">
      <c r="A796" s="56"/>
      <c r="B796" s="56"/>
    </row>
    <row r="797">
      <c r="A797" s="56"/>
      <c r="B797" s="56"/>
    </row>
    <row r="798">
      <c r="A798" s="56"/>
      <c r="B798" s="56"/>
    </row>
    <row r="799">
      <c r="A799" s="56"/>
      <c r="B799" s="56"/>
    </row>
    <row r="800">
      <c r="A800" s="56"/>
      <c r="B800" s="56"/>
    </row>
    <row r="801">
      <c r="A801" s="56"/>
      <c r="B801" s="56"/>
    </row>
    <row r="802">
      <c r="A802" s="56"/>
      <c r="B802" s="56"/>
    </row>
    <row r="803">
      <c r="A803" s="56"/>
      <c r="B803" s="56"/>
    </row>
    <row r="804">
      <c r="A804" s="56"/>
      <c r="B804" s="56"/>
    </row>
    <row r="805">
      <c r="A805" s="56"/>
      <c r="B805" s="56"/>
    </row>
    <row r="806">
      <c r="A806" s="56"/>
      <c r="B806" s="56"/>
    </row>
    <row r="807">
      <c r="A807" s="56"/>
      <c r="B807" s="56"/>
    </row>
    <row r="808">
      <c r="A808" s="56"/>
      <c r="B808" s="56"/>
    </row>
    <row r="809">
      <c r="A809" s="56"/>
      <c r="B809" s="56"/>
    </row>
    <row r="810">
      <c r="A810" s="56"/>
      <c r="B810" s="56"/>
    </row>
    <row r="811">
      <c r="A811" s="56"/>
      <c r="B811" s="56"/>
    </row>
    <row r="812">
      <c r="A812" s="56"/>
      <c r="B812" s="56"/>
    </row>
    <row r="813">
      <c r="A813" s="56"/>
      <c r="B813" s="56"/>
    </row>
    <row r="814">
      <c r="A814" s="56"/>
      <c r="B814" s="56"/>
    </row>
    <row r="815">
      <c r="A815" s="56"/>
      <c r="B815" s="56"/>
    </row>
    <row r="816">
      <c r="A816" s="56"/>
      <c r="B816" s="56"/>
    </row>
    <row r="817">
      <c r="A817" s="56"/>
      <c r="B817" s="56"/>
    </row>
    <row r="818">
      <c r="A818" s="56"/>
      <c r="B818" s="56"/>
    </row>
    <row r="819">
      <c r="A819" s="56"/>
      <c r="B819" s="56"/>
    </row>
    <row r="820">
      <c r="A820" s="56"/>
      <c r="B820" s="56"/>
    </row>
    <row r="821">
      <c r="A821" s="56"/>
      <c r="B821" s="56"/>
    </row>
    <row r="822">
      <c r="A822" s="56"/>
      <c r="B822" s="56"/>
    </row>
    <row r="823">
      <c r="A823" s="56"/>
      <c r="B823" s="56"/>
    </row>
    <row r="824">
      <c r="A824" s="56"/>
      <c r="B824" s="56"/>
    </row>
    <row r="825">
      <c r="A825" s="56"/>
      <c r="B825" s="56"/>
    </row>
    <row r="826">
      <c r="A826" s="56"/>
      <c r="B826" s="56"/>
    </row>
    <row r="827">
      <c r="A827" s="56"/>
      <c r="B827" s="56"/>
    </row>
    <row r="828">
      <c r="A828" s="56"/>
      <c r="B828" s="56"/>
    </row>
    <row r="829">
      <c r="A829" s="56"/>
      <c r="B829" s="56"/>
    </row>
    <row r="830">
      <c r="A830" s="56"/>
      <c r="B830" s="56"/>
    </row>
    <row r="831">
      <c r="A831" s="56"/>
      <c r="B831" s="56"/>
    </row>
    <row r="832">
      <c r="A832" s="56"/>
      <c r="B832" s="56"/>
    </row>
    <row r="833">
      <c r="A833" s="56"/>
      <c r="B833" s="56"/>
    </row>
    <row r="834">
      <c r="A834" s="56"/>
      <c r="B834" s="56"/>
    </row>
    <row r="835">
      <c r="A835" s="56"/>
      <c r="B835" s="56"/>
    </row>
    <row r="836">
      <c r="A836" s="56"/>
      <c r="B836" s="56"/>
    </row>
    <row r="837">
      <c r="A837" s="56"/>
      <c r="B837" s="56"/>
    </row>
    <row r="838">
      <c r="A838" s="56"/>
      <c r="B838" s="56"/>
    </row>
    <row r="839">
      <c r="A839" s="56"/>
      <c r="B839" s="56"/>
    </row>
    <row r="840">
      <c r="A840" s="56"/>
      <c r="B840" s="56"/>
    </row>
    <row r="841">
      <c r="A841" s="56"/>
      <c r="B841" s="56"/>
    </row>
    <row r="842">
      <c r="A842" s="56"/>
      <c r="B842" s="56"/>
    </row>
    <row r="843">
      <c r="A843" s="56"/>
      <c r="B843" s="56"/>
    </row>
    <row r="844">
      <c r="A844" s="56"/>
      <c r="B844" s="56"/>
    </row>
    <row r="845">
      <c r="A845" s="56"/>
      <c r="B845" s="56"/>
    </row>
    <row r="846">
      <c r="A846" s="56"/>
      <c r="B846" s="56"/>
    </row>
    <row r="847">
      <c r="A847" s="56"/>
      <c r="B847" s="56"/>
    </row>
    <row r="848">
      <c r="A848" s="56"/>
      <c r="B848" s="56"/>
    </row>
    <row r="849">
      <c r="A849" s="56"/>
      <c r="B849" s="56"/>
    </row>
    <row r="850">
      <c r="A850" s="56"/>
      <c r="B850" s="56"/>
    </row>
    <row r="851">
      <c r="A851" s="56"/>
      <c r="B851" s="56"/>
    </row>
    <row r="852">
      <c r="A852" s="56"/>
      <c r="B852" s="56"/>
    </row>
    <row r="853">
      <c r="A853" s="56"/>
      <c r="B853" s="56"/>
    </row>
    <row r="854">
      <c r="A854" s="56"/>
      <c r="B854" s="56"/>
    </row>
    <row r="855">
      <c r="A855" s="56"/>
      <c r="B855" s="56"/>
    </row>
    <row r="856">
      <c r="A856" s="56"/>
      <c r="B856" s="56"/>
    </row>
    <row r="857">
      <c r="A857" s="56"/>
      <c r="B857" s="56"/>
    </row>
    <row r="858">
      <c r="A858" s="56"/>
      <c r="B858" s="56"/>
    </row>
    <row r="859">
      <c r="A859" s="56"/>
      <c r="B859" s="56"/>
    </row>
    <row r="860">
      <c r="A860" s="56"/>
      <c r="B860" s="56"/>
    </row>
    <row r="861">
      <c r="A861" s="56"/>
      <c r="B861" s="56"/>
    </row>
    <row r="862">
      <c r="A862" s="56"/>
      <c r="B862" s="56"/>
    </row>
    <row r="863">
      <c r="A863" s="56"/>
      <c r="B863" s="56"/>
    </row>
    <row r="864">
      <c r="A864" s="56"/>
      <c r="B864" s="56"/>
    </row>
    <row r="865">
      <c r="A865" s="56"/>
      <c r="B865" s="56"/>
    </row>
    <row r="866">
      <c r="A866" s="56"/>
      <c r="B866" s="56"/>
    </row>
    <row r="867">
      <c r="A867" s="56"/>
      <c r="B867" s="56"/>
    </row>
    <row r="868">
      <c r="A868" s="56"/>
      <c r="B868" s="56"/>
    </row>
    <row r="869">
      <c r="A869" s="56"/>
      <c r="B869" s="56"/>
    </row>
    <row r="870">
      <c r="A870" s="56"/>
      <c r="B870" s="56"/>
    </row>
    <row r="871">
      <c r="A871" s="56"/>
      <c r="B871" s="56"/>
    </row>
    <row r="872">
      <c r="A872" s="56"/>
      <c r="B872" s="56"/>
    </row>
    <row r="873">
      <c r="A873" s="56"/>
      <c r="B873" s="56"/>
    </row>
    <row r="874">
      <c r="A874" s="56"/>
      <c r="B874" s="56"/>
    </row>
    <row r="875">
      <c r="A875" s="56"/>
      <c r="B875" s="56"/>
    </row>
    <row r="876">
      <c r="A876" s="56"/>
      <c r="B876" s="56"/>
    </row>
    <row r="877">
      <c r="A877" s="56"/>
      <c r="B877" s="56"/>
    </row>
    <row r="878">
      <c r="A878" s="56"/>
      <c r="B878" s="56"/>
    </row>
    <row r="879">
      <c r="A879" s="56"/>
      <c r="B879" s="56"/>
    </row>
    <row r="880">
      <c r="A880" s="56"/>
      <c r="B880" s="56"/>
    </row>
    <row r="881">
      <c r="A881" s="56"/>
      <c r="B881" s="56"/>
    </row>
    <row r="882">
      <c r="A882" s="56"/>
      <c r="B882" s="56"/>
    </row>
    <row r="883">
      <c r="A883" s="56"/>
      <c r="B883" s="56"/>
    </row>
    <row r="884">
      <c r="A884" s="56"/>
      <c r="B884" s="56"/>
    </row>
    <row r="885">
      <c r="A885" s="56"/>
      <c r="B885" s="56"/>
    </row>
    <row r="886">
      <c r="A886" s="56"/>
      <c r="B886" s="56"/>
    </row>
    <row r="887">
      <c r="A887" s="56"/>
      <c r="B887" s="56"/>
    </row>
    <row r="888">
      <c r="A888" s="56"/>
      <c r="B888" s="56"/>
    </row>
    <row r="889">
      <c r="A889" s="56"/>
      <c r="B889" s="56"/>
    </row>
    <row r="890">
      <c r="A890" s="56"/>
      <c r="B890" s="56"/>
    </row>
    <row r="891">
      <c r="A891" s="56"/>
      <c r="B891" s="56"/>
    </row>
    <row r="892">
      <c r="A892" s="56"/>
      <c r="B892" s="56"/>
    </row>
    <row r="893">
      <c r="A893" s="56"/>
      <c r="B893" s="56"/>
    </row>
    <row r="894">
      <c r="A894" s="56"/>
      <c r="B894" s="56"/>
    </row>
    <row r="895">
      <c r="A895" s="56"/>
      <c r="B895" s="56"/>
    </row>
    <row r="896">
      <c r="A896" s="56"/>
      <c r="B896" s="56"/>
    </row>
    <row r="897">
      <c r="A897" s="56"/>
      <c r="B897" s="56"/>
    </row>
    <row r="898">
      <c r="A898" s="56"/>
      <c r="B898" s="56"/>
    </row>
    <row r="899">
      <c r="A899" s="56"/>
      <c r="B899" s="56"/>
    </row>
    <row r="900">
      <c r="A900" s="56"/>
      <c r="B900" s="56"/>
    </row>
    <row r="901">
      <c r="A901" s="56"/>
      <c r="B901" s="56"/>
    </row>
    <row r="902">
      <c r="A902" s="56"/>
      <c r="B902" s="56"/>
    </row>
    <row r="903">
      <c r="A903" s="56"/>
      <c r="B903" s="56"/>
    </row>
    <row r="904">
      <c r="A904" s="56"/>
      <c r="B904" s="56"/>
    </row>
    <row r="905">
      <c r="A905" s="56"/>
      <c r="B905" s="56"/>
    </row>
    <row r="906">
      <c r="A906" s="56"/>
      <c r="B906" s="56"/>
    </row>
    <row r="907">
      <c r="A907" s="56"/>
      <c r="B907" s="56"/>
    </row>
    <row r="908">
      <c r="A908" s="56"/>
      <c r="B908" s="56"/>
    </row>
    <row r="909">
      <c r="A909" s="56"/>
      <c r="B909" s="56"/>
    </row>
    <row r="910">
      <c r="A910" s="56"/>
      <c r="B910" s="56"/>
    </row>
    <row r="911">
      <c r="A911" s="56"/>
      <c r="B911" s="56"/>
    </row>
    <row r="912">
      <c r="A912" s="56"/>
      <c r="B912" s="56"/>
    </row>
    <row r="913">
      <c r="A913" s="56"/>
      <c r="B913" s="56"/>
    </row>
    <row r="914">
      <c r="A914" s="56"/>
      <c r="B914" s="56"/>
    </row>
    <row r="915">
      <c r="A915" s="56"/>
      <c r="B915" s="56"/>
    </row>
    <row r="916">
      <c r="A916" s="56"/>
      <c r="B916" s="56"/>
    </row>
    <row r="917">
      <c r="A917" s="56"/>
      <c r="B917" s="56"/>
    </row>
    <row r="918">
      <c r="A918" s="56"/>
      <c r="B918" s="56"/>
    </row>
    <row r="919">
      <c r="A919" s="56"/>
      <c r="B919" s="56"/>
    </row>
    <row r="920">
      <c r="A920" s="56"/>
      <c r="B920" s="56"/>
    </row>
    <row r="921">
      <c r="A921" s="56"/>
      <c r="B921" s="56"/>
    </row>
    <row r="922">
      <c r="A922" s="56"/>
      <c r="B922" s="56"/>
    </row>
    <row r="923">
      <c r="A923" s="56"/>
      <c r="B923" s="56"/>
    </row>
    <row r="924">
      <c r="A924" s="56"/>
      <c r="B924" s="56"/>
    </row>
    <row r="925">
      <c r="A925" s="56"/>
      <c r="B925" s="56"/>
    </row>
    <row r="926">
      <c r="A926" s="56"/>
      <c r="B926" s="56"/>
    </row>
    <row r="927">
      <c r="A927" s="56"/>
      <c r="B927" s="56"/>
    </row>
    <row r="928">
      <c r="A928" s="56"/>
      <c r="B928" s="56"/>
    </row>
    <row r="929">
      <c r="A929" s="56"/>
      <c r="B929" s="56"/>
    </row>
    <row r="930">
      <c r="A930" s="56"/>
      <c r="B930" s="56"/>
    </row>
    <row r="931">
      <c r="A931" s="56"/>
      <c r="B931" s="56"/>
    </row>
    <row r="932">
      <c r="A932" s="56"/>
      <c r="B932" s="56"/>
    </row>
    <row r="933">
      <c r="A933" s="56"/>
      <c r="B933" s="56"/>
    </row>
    <row r="934">
      <c r="A934" s="56"/>
      <c r="B934" s="56"/>
    </row>
    <row r="935">
      <c r="A935" s="56"/>
      <c r="B935" s="56"/>
    </row>
    <row r="936">
      <c r="A936" s="56"/>
      <c r="B936" s="56"/>
    </row>
    <row r="937">
      <c r="A937" s="56"/>
      <c r="B937" s="56"/>
    </row>
    <row r="938">
      <c r="A938" s="56"/>
      <c r="B938" s="56"/>
    </row>
    <row r="939">
      <c r="A939" s="56"/>
      <c r="B939" s="56"/>
    </row>
    <row r="940">
      <c r="A940" s="56"/>
      <c r="B940" s="56"/>
    </row>
    <row r="941">
      <c r="A941" s="56"/>
      <c r="B941" s="56"/>
    </row>
    <row r="942">
      <c r="A942" s="56"/>
      <c r="B942" s="56"/>
    </row>
    <row r="943">
      <c r="A943" s="56"/>
      <c r="B943" s="56"/>
    </row>
    <row r="944">
      <c r="A944" s="56"/>
      <c r="B944" s="56"/>
    </row>
    <row r="945">
      <c r="A945" s="56"/>
      <c r="B945" s="56"/>
    </row>
    <row r="946">
      <c r="A946" s="56"/>
      <c r="B946" s="56"/>
    </row>
    <row r="947">
      <c r="A947" s="56"/>
      <c r="B947" s="56"/>
    </row>
    <row r="948">
      <c r="A948" s="56"/>
      <c r="B948" s="56"/>
    </row>
    <row r="949">
      <c r="A949" s="56"/>
      <c r="B949" s="56"/>
    </row>
    <row r="950">
      <c r="A950" s="56"/>
      <c r="B950" s="56"/>
    </row>
    <row r="951">
      <c r="A951" s="56"/>
      <c r="B951" s="56"/>
    </row>
    <row r="952">
      <c r="A952" s="56"/>
      <c r="B952" s="56"/>
    </row>
    <row r="953">
      <c r="A953" s="56"/>
      <c r="B953" s="56"/>
    </row>
    <row r="954">
      <c r="A954" s="56"/>
      <c r="B954" s="56"/>
    </row>
    <row r="955">
      <c r="A955" s="56"/>
      <c r="B955" s="56"/>
    </row>
    <row r="956">
      <c r="A956" s="56"/>
      <c r="B956" s="56"/>
    </row>
    <row r="957">
      <c r="A957" s="56"/>
      <c r="B957" s="56"/>
    </row>
    <row r="958">
      <c r="A958" s="56"/>
      <c r="B958" s="56"/>
    </row>
    <row r="959">
      <c r="A959" s="56"/>
      <c r="B959" s="56"/>
    </row>
    <row r="960">
      <c r="A960" s="56"/>
      <c r="B960" s="56"/>
    </row>
    <row r="961">
      <c r="A961" s="56"/>
      <c r="B961" s="56"/>
    </row>
    <row r="962">
      <c r="A962" s="56"/>
      <c r="B962" s="56"/>
    </row>
    <row r="963">
      <c r="A963" s="56"/>
      <c r="B963" s="56"/>
    </row>
    <row r="964">
      <c r="A964" s="56"/>
      <c r="B964" s="56"/>
    </row>
    <row r="965">
      <c r="A965" s="56"/>
      <c r="B965" s="56"/>
    </row>
    <row r="966">
      <c r="A966" s="56"/>
      <c r="B966" s="56"/>
    </row>
    <row r="967">
      <c r="A967" s="56"/>
      <c r="B967" s="56"/>
    </row>
    <row r="968">
      <c r="A968" s="56"/>
      <c r="B968" s="56"/>
    </row>
    <row r="969">
      <c r="A969" s="56"/>
      <c r="B969" s="56"/>
    </row>
    <row r="970">
      <c r="A970" s="56"/>
      <c r="B970" s="56"/>
    </row>
    <row r="971">
      <c r="A971" s="56"/>
      <c r="B971" s="56"/>
    </row>
    <row r="972">
      <c r="A972" s="56"/>
      <c r="B972" s="56"/>
    </row>
    <row r="973">
      <c r="A973" s="56"/>
      <c r="B973" s="56"/>
    </row>
    <row r="974">
      <c r="A974" s="56"/>
      <c r="B974" s="56"/>
    </row>
    <row r="975">
      <c r="A975" s="56"/>
      <c r="B975" s="56"/>
    </row>
    <row r="976">
      <c r="A976" s="56"/>
      <c r="B976" s="56"/>
    </row>
    <row r="977">
      <c r="A977" s="56"/>
      <c r="B977" s="56"/>
    </row>
    <row r="978">
      <c r="A978" s="56"/>
      <c r="B978" s="56"/>
    </row>
    <row r="979">
      <c r="A979" s="56"/>
      <c r="B979" s="56"/>
    </row>
    <row r="980">
      <c r="A980" s="56"/>
      <c r="B980" s="56"/>
    </row>
    <row r="981">
      <c r="A981" s="56"/>
      <c r="B981" s="56"/>
    </row>
    <row r="982">
      <c r="A982" s="56"/>
      <c r="B982" s="56"/>
    </row>
    <row r="983">
      <c r="A983" s="56"/>
      <c r="B983" s="56"/>
    </row>
    <row r="984">
      <c r="A984" s="56"/>
      <c r="B984" s="56"/>
    </row>
    <row r="985">
      <c r="A985" s="56"/>
      <c r="B985" s="56"/>
    </row>
    <row r="986">
      <c r="A986" s="56"/>
      <c r="B986" s="56"/>
    </row>
    <row r="987">
      <c r="A987" s="56"/>
      <c r="B987" s="56"/>
    </row>
    <row r="988">
      <c r="A988" s="56"/>
      <c r="B988" s="56"/>
    </row>
    <row r="989">
      <c r="A989" s="56"/>
      <c r="B989" s="56"/>
    </row>
    <row r="990">
      <c r="A990" s="56"/>
      <c r="B990" s="56"/>
    </row>
    <row r="991">
      <c r="A991" s="56"/>
      <c r="B991" s="56"/>
    </row>
    <row r="992">
      <c r="A992" s="56"/>
      <c r="B992" s="56"/>
    </row>
    <row r="993">
      <c r="A993" s="56"/>
      <c r="B993" s="56"/>
    </row>
    <row r="994">
      <c r="A994" s="56"/>
      <c r="B994" s="56"/>
    </row>
    <row r="995">
      <c r="A995" s="56"/>
      <c r="B995" s="56"/>
    </row>
    <row r="996">
      <c r="A996" s="56"/>
      <c r="B996" s="56"/>
    </row>
    <row r="997">
      <c r="A997" s="56"/>
      <c r="B997" s="56"/>
    </row>
    <row r="998">
      <c r="A998" s="56"/>
      <c r="B998" s="56"/>
    </row>
    <row r="999">
      <c r="A999" s="56"/>
      <c r="B999" s="56"/>
    </row>
    <row r="1000">
      <c r="A1000" s="56"/>
      <c r="B1000" s="56"/>
    </row>
    <row r="1001">
      <c r="A1001" s="56"/>
      <c r="B1001" s="56"/>
    </row>
  </sheetData>
  <mergeCells count="24">
    <mergeCell ref="A4:A5"/>
    <mergeCell ref="A2:A3"/>
    <mergeCell ref="A46:A47"/>
    <mergeCell ref="A48:A49"/>
    <mergeCell ref="A26:A27"/>
    <mergeCell ref="A24:A25"/>
    <mergeCell ref="A42:A43"/>
    <mergeCell ref="A44:A45"/>
    <mergeCell ref="A28:A29"/>
    <mergeCell ref="A36:A37"/>
    <mergeCell ref="A38:A39"/>
    <mergeCell ref="A40:A41"/>
    <mergeCell ref="A32:A33"/>
    <mergeCell ref="A30:A31"/>
    <mergeCell ref="A34:A35"/>
    <mergeCell ref="A20:A21"/>
    <mergeCell ref="A18:A19"/>
    <mergeCell ref="A12:A13"/>
    <mergeCell ref="A14:A15"/>
    <mergeCell ref="A10:A11"/>
    <mergeCell ref="A8:A9"/>
    <mergeCell ref="A6:A7"/>
    <mergeCell ref="A16:A17"/>
    <mergeCell ref="A22:A2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4.43" defaultRowHeight="15.75"/>
  <cols>
    <col customWidth="1" min="1" max="1" width="10.14"/>
    <col customWidth="1" min="2" max="2" width="4.71"/>
    <col customWidth="1" min="3" max="3" width="18.71"/>
    <col customWidth="1" min="4" max="7" width="5.0"/>
    <col customWidth="1" min="8" max="8" width="8.57"/>
    <col customWidth="1" min="9" max="9" width="5.14"/>
    <col customWidth="1" min="10" max="11" width="4.71"/>
  </cols>
  <sheetData>
    <row r="1">
      <c r="A1" s="4" t="s">
        <v>0</v>
      </c>
      <c r="B1" s="5" t="s">
        <v>1</v>
      </c>
      <c r="C1" s="7" t="s">
        <v>2</v>
      </c>
      <c r="D1" s="9" t="s">
        <v>3</v>
      </c>
      <c r="E1" s="11"/>
      <c r="F1" s="11"/>
      <c r="G1" s="12"/>
      <c r="H1" s="21" t="s">
        <v>4</v>
      </c>
      <c r="I1" s="23" t="s">
        <v>5</v>
      </c>
      <c r="J1" s="12"/>
      <c r="K1" s="5" t="s">
        <v>6</v>
      </c>
    </row>
    <row r="2">
      <c r="A2" s="15"/>
      <c r="B2" s="15"/>
      <c r="C2" s="15"/>
      <c r="D2" s="2" t="s">
        <v>10</v>
      </c>
      <c r="E2" s="2" t="s">
        <v>11</v>
      </c>
      <c r="F2" s="2" t="s">
        <v>12</v>
      </c>
      <c r="G2" s="2" t="s">
        <v>13</v>
      </c>
      <c r="H2" s="21" t="s">
        <v>14</v>
      </c>
      <c r="I2" s="21" t="s">
        <v>15</v>
      </c>
      <c r="J2" s="1" t="s">
        <v>13</v>
      </c>
      <c r="K2" s="15"/>
    </row>
    <row r="3">
      <c r="A3" s="3">
        <v>42736.0</v>
      </c>
      <c r="B3" s="1" t="s">
        <v>7</v>
      </c>
      <c r="C3" s="2" t="s">
        <v>18</v>
      </c>
      <c r="D3" s="2"/>
      <c r="E3" s="2">
        <v>10.0</v>
      </c>
      <c r="F3" s="2"/>
      <c r="G3" s="2"/>
      <c r="H3" s="21">
        <v>10.0</v>
      </c>
      <c r="I3" s="27">
        <f t="shared" ref="I3:I30" si="1">E3-H3</f>
        <v>0</v>
      </c>
      <c r="J3" s="2"/>
      <c r="K3" s="2">
        <v>276.0</v>
      </c>
      <c r="L3" s="8" t="s">
        <v>20</v>
      </c>
    </row>
    <row r="4">
      <c r="A4" s="15"/>
      <c r="B4" s="1" t="s">
        <v>16</v>
      </c>
      <c r="C4" s="2" t="s">
        <v>17</v>
      </c>
      <c r="D4" s="2"/>
      <c r="E4" s="2">
        <f>14+14</f>
        <v>28</v>
      </c>
      <c r="F4" s="2"/>
      <c r="G4" s="2"/>
      <c r="H4" s="21">
        <f>8.5+10</f>
        <v>18.5</v>
      </c>
      <c r="I4" s="27">
        <f t="shared" si="1"/>
        <v>9.5</v>
      </c>
      <c r="J4" s="2"/>
      <c r="K4" s="2"/>
      <c r="L4" s="8" t="s">
        <v>21</v>
      </c>
      <c r="M4" s="8" t="s">
        <v>22</v>
      </c>
      <c r="N4" s="8" t="s">
        <v>23</v>
      </c>
    </row>
    <row r="5">
      <c r="A5" s="3">
        <v>42737.0</v>
      </c>
      <c r="B5" s="1" t="s">
        <v>7</v>
      </c>
      <c r="C5" s="2" t="s">
        <v>18</v>
      </c>
      <c r="D5" s="2"/>
      <c r="E5" s="2">
        <v>10.0</v>
      </c>
      <c r="F5" s="2"/>
      <c r="G5" s="2"/>
      <c r="H5" s="21">
        <v>10.0</v>
      </c>
      <c r="I5" s="27">
        <f t="shared" si="1"/>
        <v>0</v>
      </c>
      <c r="J5" s="2"/>
      <c r="K5" s="2">
        <v>277.0</v>
      </c>
      <c r="L5" s="8" t="s">
        <v>20</v>
      </c>
    </row>
    <row r="6">
      <c r="A6" s="15"/>
      <c r="B6" s="1" t="s">
        <v>16</v>
      </c>
      <c r="C6" s="2" t="s">
        <v>17</v>
      </c>
      <c r="D6" s="2"/>
      <c r="E6" s="2">
        <f>14+14</f>
        <v>28</v>
      </c>
      <c r="F6" s="2"/>
      <c r="G6" s="2"/>
      <c r="H6" s="21">
        <f>7.7+10.3</f>
        <v>18</v>
      </c>
      <c r="I6" s="27">
        <f t="shared" si="1"/>
        <v>10</v>
      </c>
      <c r="J6" s="6"/>
      <c r="K6" s="6"/>
      <c r="L6" s="8" t="s">
        <v>24</v>
      </c>
    </row>
    <row r="7">
      <c r="A7" s="3">
        <v>42738.0</v>
      </c>
      <c r="B7" s="24" t="s">
        <v>7</v>
      </c>
      <c r="C7" s="19" t="s">
        <v>18</v>
      </c>
      <c r="D7" s="20"/>
      <c r="E7" s="20">
        <v>10.0</v>
      </c>
      <c r="F7" s="19"/>
      <c r="G7" s="19"/>
      <c r="H7" s="35">
        <v>10.0</v>
      </c>
      <c r="I7" s="37">
        <f t="shared" si="1"/>
        <v>0</v>
      </c>
      <c r="J7" s="19"/>
      <c r="K7" s="32">
        <v>281.0</v>
      </c>
      <c r="L7" s="8" t="s">
        <v>20</v>
      </c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>
      <c r="A8" s="15"/>
      <c r="B8" s="34" t="s">
        <v>16</v>
      </c>
      <c r="C8" s="36" t="s">
        <v>17</v>
      </c>
      <c r="D8" s="36"/>
      <c r="E8" s="36">
        <f>14.5+14.5</f>
        <v>29</v>
      </c>
      <c r="F8" s="36"/>
      <c r="G8" s="36"/>
      <c r="H8" s="41">
        <f>8.7+7.9</f>
        <v>16.6</v>
      </c>
      <c r="I8" s="42">
        <f t="shared" si="1"/>
        <v>12.4</v>
      </c>
      <c r="J8" s="43"/>
      <c r="K8" s="39"/>
      <c r="L8" s="30" t="s">
        <v>28</v>
      </c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>
      <c r="A9" s="3">
        <v>42739.0</v>
      </c>
      <c r="B9" s="24" t="s">
        <v>7</v>
      </c>
      <c r="C9" s="19" t="s">
        <v>18</v>
      </c>
      <c r="D9" s="20"/>
      <c r="E9" s="20">
        <v>10.0</v>
      </c>
      <c r="F9" s="19"/>
      <c r="G9" s="19"/>
      <c r="H9" s="35">
        <v>10.0</v>
      </c>
      <c r="I9" s="37">
        <f t="shared" si="1"/>
        <v>0</v>
      </c>
      <c r="J9" s="19"/>
      <c r="K9" s="32">
        <v>285.0</v>
      </c>
      <c r="L9" s="30" t="s">
        <v>20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>
      <c r="A10" s="15"/>
      <c r="B10" s="34" t="s">
        <v>16</v>
      </c>
      <c r="C10" s="36" t="s">
        <v>17</v>
      </c>
      <c r="D10" s="36"/>
      <c r="E10" s="36">
        <f>15+15</f>
        <v>30</v>
      </c>
      <c r="F10" s="36"/>
      <c r="G10" s="36"/>
      <c r="H10" s="41">
        <f>10.8+11.2</f>
        <v>22</v>
      </c>
      <c r="I10" s="42">
        <f t="shared" si="1"/>
        <v>8</v>
      </c>
      <c r="J10" s="43"/>
      <c r="K10" s="39"/>
      <c r="L10" s="30" t="s">
        <v>32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>
      <c r="A11" s="3">
        <v>42740.0</v>
      </c>
      <c r="B11" s="24" t="s">
        <v>7</v>
      </c>
      <c r="C11" s="19" t="s">
        <v>18</v>
      </c>
      <c r="D11" s="20"/>
      <c r="E11" s="20">
        <v>12.0</v>
      </c>
      <c r="F11" s="19"/>
      <c r="G11" s="19"/>
      <c r="H11" s="35">
        <v>12.0</v>
      </c>
      <c r="I11" s="37">
        <f t="shared" si="1"/>
        <v>0</v>
      </c>
      <c r="J11" s="19"/>
      <c r="K11" s="32">
        <v>274.0</v>
      </c>
      <c r="L11" s="30" t="s">
        <v>34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>
      <c r="A12" s="15"/>
      <c r="B12" s="34" t="s">
        <v>16</v>
      </c>
      <c r="C12" s="36" t="s">
        <v>17</v>
      </c>
      <c r="D12" s="36"/>
      <c r="E12" s="36">
        <f>15+15</f>
        <v>30</v>
      </c>
      <c r="F12" s="36"/>
      <c r="G12" s="36"/>
      <c r="H12" s="41">
        <f>9.6+11.5</f>
        <v>21.1</v>
      </c>
      <c r="I12" s="42">
        <f t="shared" si="1"/>
        <v>8.9</v>
      </c>
      <c r="J12" s="43"/>
      <c r="K12" s="39"/>
      <c r="L12" s="30" t="s">
        <v>32</v>
      </c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>
      <c r="A13" s="3">
        <v>42741.0</v>
      </c>
      <c r="B13" s="24" t="s">
        <v>7</v>
      </c>
      <c r="C13" s="19" t="s">
        <v>18</v>
      </c>
      <c r="D13" s="20"/>
      <c r="E13" s="20">
        <v>10.0</v>
      </c>
      <c r="F13" s="19"/>
      <c r="G13" s="19"/>
      <c r="H13" s="35">
        <v>10.0</v>
      </c>
      <c r="I13" s="37">
        <f t="shared" si="1"/>
        <v>0</v>
      </c>
      <c r="J13" s="19"/>
      <c r="K13" s="32">
        <v>274.0</v>
      </c>
      <c r="L13" s="30" t="s">
        <v>20</v>
      </c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>
      <c r="A14" s="15"/>
      <c r="B14" s="34" t="s">
        <v>16</v>
      </c>
      <c r="C14" s="36" t="s">
        <v>17</v>
      </c>
      <c r="D14" s="36"/>
      <c r="E14" s="36">
        <f>12+12</f>
        <v>24</v>
      </c>
      <c r="F14" s="36"/>
      <c r="G14" s="36"/>
      <c r="H14" s="41">
        <f>7+12</f>
        <v>19</v>
      </c>
      <c r="I14" s="42">
        <f t="shared" si="1"/>
        <v>5</v>
      </c>
      <c r="J14" s="43"/>
      <c r="K14" s="39"/>
      <c r="L14" s="30" t="s">
        <v>40</v>
      </c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>
      <c r="A15" s="3">
        <v>42742.0</v>
      </c>
      <c r="B15" s="24" t="s">
        <v>7</v>
      </c>
      <c r="C15" s="19" t="s">
        <v>18</v>
      </c>
      <c r="D15" s="20"/>
      <c r="E15" s="20">
        <v>10.0</v>
      </c>
      <c r="F15" s="19"/>
      <c r="G15" s="19"/>
      <c r="H15" s="35">
        <v>10.0</v>
      </c>
      <c r="I15" s="37">
        <f t="shared" si="1"/>
        <v>0</v>
      </c>
      <c r="J15" s="19"/>
      <c r="K15" s="32">
        <v>284.0</v>
      </c>
      <c r="L15" s="30" t="s">
        <v>20</v>
      </c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>
      <c r="A16" s="15"/>
      <c r="B16" s="34" t="s">
        <v>16</v>
      </c>
      <c r="C16" s="36" t="s">
        <v>17</v>
      </c>
      <c r="D16" s="36"/>
      <c r="E16" s="36">
        <f>12+13</f>
        <v>25</v>
      </c>
      <c r="F16" s="36"/>
      <c r="G16" s="36"/>
      <c r="H16" s="41">
        <f>7.3+13</f>
        <v>20.3</v>
      </c>
      <c r="I16" s="42">
        <f t="shared" si="1"/>
        <v>4.7</v>
      </c>
      <c r="J16" s="43"/>
      <c r="K16" s="39"/>
      <c r="L16" s="30" t="s">
        <v>43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>
      <c r="A17" s="3">
        <v>42743.0</v>
      </c>
      <c r="B17" s="24" t="s">
        <v>7</v>
      </c>
      <c r="C17" s="19" t="s">
        <v>18</v>
      </c>
      <c r="D17" s="20"/>
      <c r="E17" s="20">
        <v>10.0</v>
      </c>
      <c r="F17" s="19"/>
      <c r="G17" s="19"/>
      <c r="H17" s="35">
        <v>10.0</v>
      </c>
      <c r="I17" s="37">
        <f t="shared" si="1"/>
        <v>0</v>
      </c>
      <c r="J17" s="19"/>
      <c r="K17" s="32">
        <v>278.0</v>
      </c>
      <c r="L17" s="30" t="s">
        <v>20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>
      <c r="A18" s="15"/>
      <c r="B18" s="34" t="s">
        <v>16</v>
      </c>
      <c r="C18" s="36" t="s">
        <v>17</v>
      </c>
      <c r="D18" s="36"/>
      <c r="E18" s="36">
        <f>12+12</f>
        <v>24</v>
      </c>
      <c r="F18" s="36"/>
      <c r="G18" s="36"/>
      <c r="H18" s="41">
        <f>8.3+12</f>
        <v>20.3</v>
      </c>
      <c r="I18" s="42">
        <f t="shared" si="1"/>
        <v>3.7</v>
      </c>
      <c r="J18" s="43"/>
      <c r="K18" s="39"/>
      <c r="L18" s="30" t="s">
        <v>47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>
      <c r="A19" s="3">
        <v>42744.0</v>
      </c>
      <c r="B19" s="24" t="s">
        <v>7</v>
      </c>
      <c r="C19" s="19" t="s">
        <v>18</v>
      </c>
      <c r="D19" s="20"/>
      <c r="E19" s="20">
        <v>10.0</v>
      </c>
      <c r="F19" s="19"/>
      <c r="G19" s="19"/>
      <c r="H19" s="35">
        <v>8.5</v>
      </c>
      <c r="I19" s="37">
        <f t="shared" si="1"/>
        <v>1.5</v>
      </c>
      <c r="J19" s="19"/>
      <c r="K19" s="32">
        <v>274.0</v>
      </c>
      <c r="L19" s="30" t="s">
        <v>20</v>
      </c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>
      <c r="A20" s="15"/>
      <c r="B20" s="34" t="s">
        <v>16</v>
      </c>
      <c r="C20" s="36" t="s">
        <v>17</v>
      </c>
      <c r="D20" s="36"/>
      <c r="E20" s="36">
        <v>26.0</v>
      </c>
      <c r="F20" s="36"/>
      <c r="G20" s="36"/>
      <c r="H20" s="41">
        <f>11.1+9.3</f>
        <v>20.4</v>
      </c>
      <c r="I20" s="42">
        <f t="shared" si="1"/>
        <v>5.6</v>
      </c>
      <c r="J20" s="43"/>
      <c r="K20" s="39"/>
      <c r="L20" s="30" t="s">
        <v>52</v>
      </c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>
      <c r="A21" s="3">
        <v>42745.0</v>
      </c>
      <c r="B21" s="24" t="s">
        <v>7</v>
      </c>
      <c r="C21" s="19" t="s">
        <v>18</v>
      </c>
      <c r="D21" s="20"/>
      <c r="E21" s="20">
        <v>10.0</v>
      </c>
      <c r="F21" s="19"/>
      <c r="G21" s="19"/>
      <c r="H21" s="35">
        <v>10.0</v>
      </c>
      <c r="I21" s="37">
        <f t="shared" si="1"/>
        <v>0</v>
      </c>
      <c r="J21" s="19"/>
      <c r="K21" s="32">
        <v>278.0</v>
      </c>
      <c r="L21" s="30" t="s">
        <v>53</v>
      </c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>
      <c r="A22" s="15"/>
      <c r="B22" s="34" t="s">
        <v>16</v>
      </c>
      <c r="C22" s="36" t="s">
        <v>17</v>
      </c>
      <c r="D22" s="36"/>
      <c r="E22" s="36">
        <f>15+15</f>
        <v>30</v>
      </c>
      <c r="F22" s="36"/>
      <c r="G22" s="36"/>
      <c r="H22" s="41">
        <f>13.1+10.5</f>
        <v>23.6</v>
      </c>
      <c r="I22" s="42">
        <f t="shared" si="1"/>
        <v>6.4</v>
      </c>
      <c r="J22" s="43"/>
      <c r="K22" s="39"/>
      <c r="L22" s="30" t="s">
        <v>55</v>
      </c>
      <c r="M22" s="30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>
      <c r="A23" s="3">
        <v>42746.0</v>
      </c>
      <c r="B23" s="24" t="s">
        <v>7</v>
      </c>
      <c r="C23" s="19" t="s">
        <v>18</v>
      </c>
      <c r="D23" s="20"/>
      <c r="E23" s="20">
        <v>10.0</v>
      </c>
      <c r="F23" s="19"/>
      <c r="G23" s="19"/>
      <c r="H23" s="35">
        <v>10.0</v>
      </c>
      <c r="I23" s="37">
        <f t="shared" si="1"/>
        <v>0</v>
      </c>
      <c r="J23" s="19"/>
      <c r="K23" s="32">
        <v>286.0</v>
      </c>
      <c r="L23" s="30" t="s">
        <v>57</v>
      </c>
      <c r="M23" s="30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>
      <c r="A24" s="15"/>
      <c r="B24" s="34" t="s">
        <v>16</v>
      </c>
      <c r="C24" s="36" t="s">
        <v>17</v>
      </c>
      <c r="D24" s="36"/>
      <c r="E24" s="36">
        <f>12+12</f>
        <v>24</v>
      </c>
      <c r="F24" s="36"/>
      <c r="G24" s="36"/>
      <c r="H24" s="41">
        <f>10.2+8.9</f>
        <v>19.1</v>
      </c>
      <c r="I24" s="42">
        <f t="shared" si="1"/>
        <v>4.9</v>
      </c>
      <c r="J24" s="43"/>
      <c r="K24" s="39"/>
      <c r="L24" s="30" t="s">
        <v>59</v>
      </c>
      <c r="M24" s="30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>
      <c r="A25" s="3">
        <v>42747.0</v>
      </c>
      <c r="B25" s="24" t="s">
        <v>7</v>
      </c>
      <c r="C25" s="19" t="s">
        <v>18</v>
      </c>
      <c r="D25" s="20"/>
      <c r="E25" s="20">
        <v>10.0</v>
      </c>
      <c r="F25" s="19"/>
      <c r="G25" s="19"/>
      <c r="H25" s="35">
        <v>10.0</v>
      </c>
      <c r="I25" s="37">
        <f t="shared" si="1"/>
        <v>0</v>
      </c>
      <c r="J25" s="19"/>
      <c r="K25" s="32">
        <v>286.0</v>
      </c>
      <c r="L25" s="30" t="s">
        <v>57</v>
      </c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>
      <c r="A26" s="15"/>
      <c r="B26" s="34" t="s">
        <v>16</v>
      </c>
      <c r="C26" s="36" t="s">
        <v>17</v>
      </c>
      <c r="D26" s="36"/>
      <c r="E26" s="36">
        <f>13+13</f>
        <v>26</v>
      </c>
      <c r="F26" s="36"/>
      <c r="G26" s="36"/>
      <c r="H26" s="41">
        <f>9.8+8.8</f>
        <v>18.6</v>
      </c>
      <c r="I26" s="42">
        <f t="shared" si="1"/>
        <v>7.4</v>
      </c>
      <c r="J26" s="43"/>
      <c r="K26" s="39"/>
      <c r="L26" s="30" t="s">
        <v>62</v>
      </c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>
      <c r="A27" s="3">
        <v>42748.0</v>
      </c>
      <c r="B27" s="24" t="s">
        <v>7</v>
      </c>
      <c r="C27" s="19" t="s">
        <v>18</v>
      </c>
      <c r="D27" s="20"/>
      <c r="E27" s="20">
        <v>10.0</v>
      </c>
      <c r="F27" s="19"/>
      <c r="G27" s="19"/>
      <c r="H27" s="35">
        <v>10.0</v>
      </c>
      <c r="I27" s="37">
        <f t="shared" si="1"/>
        <v>0</v>
      </c>
      <c r="J27" s="19"/>
      <c r="K27" s="32">
        <v>285.0</v>
      </c>
      <c r="L27" s="30" t="s">
        <v>64</v>
      </c>
      <c r="M27" s="30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>
      <c r="A28" s="15"/>
      <c r="B28" s="34" t="s">
        <v>16</v>
      </c>
      <c r="C28" s="36" t="s">
        <v>17</v>
      </c>
      <c r="D28" s="36"/>
      <c r="E28" s="36">
        <f>13+13</f>
        <v>26</v>
      </c>
      <c r="F28" s="36"/>
      <c r="G28" s="36"/>
      <c r="H28" s="41">
        <f>9.9+8.7</f>
        <v>18.6</v>
      </c>
      <c r="I28" s="42">
        <f t="shared" si="1"/>
        <v>7.4</v>
      </c>
      <c r="J28" s="43"/>
      <c r="K28" s="39"/>
      <c r="L28" s="30" t="s">
        <v>66</v>
      </c>
      <c r="M28" s="30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>
      <c r="A29" s="3">
        <v>42749.0</v>
      </c>
      <c r="B29" s="24" t="s">
        <v>7</v>
      </c>
      <c r="C29" s="19" t="s">
        <v>18</v>
      </c>
      <c r="D29" s="20"/>
      <c r="E29" s="20">
        <v>10.0</v>
      </c>
      <c r="F29" s="19"/>
      <c r="G29" s="19"/>
      <c r="H29" s="35">
        <v>10.0</v>
      </c>
      <c r="I29" s="37">
        <f t="shared" si="1"/>
        <v>0</v>
      </c>
      <c r="J29" s="19"/>
      <c r="K29" s="32">
        <v>293.0</v>
      </c>
      <c r="L29" s="30" t="s">
        <v>67</v>
      </c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>
      <c r="A30" s="15"/>
      <c r="B30" s="34" t="s">
        <v>16</v>
      </c>
      <c r="C30" s="36" t="s">
        <v>17</v>
      </c>
      <c r="D30" s="36"/>
      <c r="E30" s="36">
        <f>15+15</f>
        <v>30</v>
      </c>
      <c r="F30" s="36"/>
      <c r="G30" s="36"/>
      <c r="H30" s="41">
        <f>11.1+11.5</f>
        <v>22.6</v>
      </c>
      <c r="I30" s="42">
        <f t="shared" si="1"/>
        <v>7.4</v>
      </c>
      <c r="J30" s="43"/>
      <c r="K30" s="39"/>
      <c r="L30" s="30" t="s">
        <v>69</v>
      </c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>
      <c r="A31" s="3">
        <v>42750.0</v>
      </c>
      <c r="B31" s="18" t="s">
        <v>7</v>
      </c>
      <c r="C31" s="19" t="s">
        <v>18</v>
      </c>
      <c r="D31" s="20"/>
      <c r="E31" s="20">
        <v>10.0</v>
      </c>
      <c r="F31" s="19">
        <v>15.0</v>
      </c>
      <c r="G31" s="22">
        <f t="shared" ref="G31:G34" si="2">D31+E31+F31</f>
        <v>25</v>
      </c>
      <c r="H31" s="35">
        <v>25.0</v>
      </c>
      <c r="I31" s="37">
        <f t="shared" ref="I31:I32" si="3">IF(ISERROR((G31-H31)*E31/(E31+F31)),"",(G31-H31)*E31/(E31+F31))</f>
        <v>0</v>
      </c>
      <c r="J31" s="55">
        <f>IF(H31="","",I31+I32)</f>
        <v>7</v>
      </c>
      <c r="K31" s="29">
        <v>287.0</v>
      </c>
      <c r="L31" s="30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>
      <c r="A32" s="33"/>
      <c r="B32" s="40"/>
      <c r="C32" s="36" t="s">
        <v>72</v>
      </c>
      <c r="D32" s="44"/>
      <c r="E32" s="44">
        <v>15.0</v>
      </c>
      <c r="F32" s="43"/>
      <c r="G32" s="22">
        <f t="shared" si="2"/>
        <v>15</v>
      </c>
      <c r="H32" s="41">
        <v>8.0</v>
      </c>
      <c r="I32" s="37">
        <f t="shared" si="3"/>
        <v>7</v>
      </c>
      <c r="J32" s="40"/>
      <c r="K32" s="15"/>
      <c r="L32" s="30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>
      <c r="A33" s="33"/>
      <c r="B33" s="45" t="s">
        <v>16</v>
      </c>
      <c r="C33" s="36" t="s">
        <v>17</v>
      </c>
      <c r="D33" s="36">
        <v>128.0</v>
      </c>
      <c r="E33" s="36">
        <v>13.0</v>
      </c>
      <c r="F33" s="36">
        <v>15.0</v>
      </c>
      <c r="G33" s="22">
        <f t="shared" si="2"/>
        <v>156</v>
      </c>
      <c r="H33" s="41">
        <v>148.0</v>
      </c>
      <c r="I33" s="37">
        <f t="shared" ref="I33:I115" si="4">IF(H33="","", IF(ISERROR((G33-H33)*E33/(E33+F33)),"",(G33-H33)*E33/(E33+F33)))</f>
        <v>3.714285714</v>
      </c>
      <c r="J33" s="57">
        <f>IF(H33="","",I33+I34+I35)</f>
        <v>21.83428571</v>
      </c>
      <c r="K33" s="47"/>
      <c r="L33" s="30" t="s">
        <v>74</v>
      </c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>
      <c r="A34" s="33"/>
      <c r="B34" s="48"/>
      <c r="C34" s="36" t="s">
        <v>18</v>
      </c>
      <c r="D34" s="36">
        <v>103.0</v>
      </c>
      <c r="E34" s="36">
        <v>13.0</v>
      </c>
      <c r="F34" s="36">
        <v>12.0</v>
      </c>
      <c r="G34" s="22">
        <f t="shared" si="2"/>
        <v>128</v>
      </c>
      <c r="H34" s="41">
        <v>122.0</v>
      </c>
      <c r="I34" s="37">
        <f t="shared" si="4"/>
        <v>3.12</v>
      </c>
      <c r="J34" s="48"/>
      <c r="K34" s="33"/>
      <c r="L34" s="30" t="s">
        <v>74</v>
      </c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>
      <c r="A35" s="15"/>
      <c r="B35" s="40"/>
      <c r="C35" s="36" t="s">
        <v>72</v>
      </c>
      <c r="D35" s="36"/>
      <c r="E35" s="36">
        <v>15.0</v>
      </c>
      <c r="F35" s="36"/>
      <c r="G35" s="22">
        <f t="shared" ref="G35:G115" si="5">IF((D35+E35+F35) = 0,"",(D35+E35+F35))</f>
        <v>15</v>
      </c>
      <c r="H35" s="41">
        <v>0.0</v>
      </c>
      <c r="I35" s="37">
        <f t="shared" si="4"/>
        <v>15</v>
      </c>
      <c r="J35" s="40"/>
      <c r="K35" s="15"/>
      <c r="L35" s="30" t="s">
        <v>75</v>
      </c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>
      <c r="A36" s="3">
        <v>42751.0</v>
      </c>
      <c r="B36" s="18" t="s">
        <v>7</v>
      </c>
      <c r="C36" s="19" t="s">
        <v>72</v>
      </c>
      <c r="D36" s="20">
        <v>102.0</v>
      </c>
      <c r="E36" s="20">
        <v>14.0</v>
      </c>
      <c r="F36" s="19"/>
      <c r="G36" s="22">
        <f t="shared" si="5"/>
        <v>116</v>
      </c>
      <c r="H36" s="35">
        <v>111.0</v>
      </c>
      <c r="I36" s="37">
        <f t="shared" si="4"/>
        <v>5</v>
      </c>
      <c r="J36" s="55">
        <f>IF(H36="","",I36+I37)</f>
        <v>5</v>
      </c>
      <c r="K36" s="29">
        <v>292.0</v>
      </c>
      <c r="L36" s="30" t="s">
        <v>75</v>
      </c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>
      <c r="A37" s="33"/>
      <c r="B37" s="40"/>
      <c r="C37" s="36" t="s">
        <v>18</v>
      </c>
      <c r="D37" s="44">
        <v>128.0</v>
      </c>
      <c r="E37" s="44">
        <v>10.0</v>
      </c>
      <c r="F37" s="36">
        <v>20.0</v>
      </c>
      <c r="G37" s="22">
        <f t="shared" si="5"/>
        <v>158</v>
      </c>
      <c r="H37" s="41">
        <v>158.0</v>
      </c>
      <c r="I37" s="37">
        <f t="shared" si="4"/>
        <v>0</v>
      </c>
      <c r="J37" s="40"/>
      <c r="K37" s="15"/>
      <c r="L37" s="30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>
      <c r="A38" s="33"/>
      <c r="B38" s="45" t="s">
        <v>16</v>
      </c>
      <c r="C38" s="36" t="s">
        <v>72</v>
      </c>
      <c r="D38" s="36">
        <v>108.0</v>
      </c>
      <c r="E38" s="36">
        <v>16.0</v>
      </c>
      <c r="F38" s="36"/>
      <c r="G38" s="22">
        <f t="shared" si="5"/>
        <v>124</v>
      </c>
      <c r="H38" s="41">
        <v>112.0</v>
      </c>
      <c r="I38" s="37">
        <f t="shared" si="4"/>
        <v>12</v>
      </c>
      <c r="J38" s="57">
        <f>IF(H38="","",I38+I39+I40)</f>
        <v>16.96774194</v>
      </c>
      <c r="K38" s="47"/>
      <c r="L38" s="30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>
      <c r="A39" s="33"/>
      <c r="B39" s="48"/>
      <c r="C39" s="36" t="s">
        <v>18</v>
      </c>
      <c r="D39" s="36">
        <v>128.0</v>
      </c>
      <c r="E39" s="36">
        <v>11.0</v>
      </c>
      <c r="F39" s="36">
        <v>20.0</v>
      </c>
      <c r="G39" s="22">
        <f t="shared" si="5"/>
        <v>159</v>
      </c>
      <c r="H39" s="41">
        <v>152.0</v>
      </c>
      <c r="I39" s="37">
        <f t="shared" si="4"/>
        <v>2.483870968</v>
      </c>
      <c r="J39" s="48"/>
      <c r="K39" s="33"/>
      <c r="L39" s="30" t="s">
        <v>76</v>
      </c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>
      <c r="A40" s="15"/>
      <c r="B40" s="40"/>
      <c r="C40" s="36" t="s">
        <v>18</v>
      </c>
      <c r="D40" s="36">
        <v>103.0</v>
      </c>
      <c r="E40" s="36">
        <v>11.0</v>
      </c>
      <c r="F40" s="36">
        <v>20.0</v>
      </c>
      <c r="G40" s="22">
        <f t="shared" si="5"/>
        <v>134</v>
      </c>
      <c r="H40" s="41">
        <v>127.0</v>
      </c>
      <c r="I40" s="37">
        <f t="shared" si="4"/>
        <v>2.483870968</v>
      </c>
      <c r="J40" s="40"/>
      <c r="K40" s="15"/>
      <c r="L40" s="30" t="s">
        <v>77</v>
      </c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>
      <c r="A41" s="3">
        <v>42752.0</v>
      </c>
      <c r="B41" s="49" t="s">
        <v>7</v>
      </c>
      <c r="C41" s="58" t="s">
        <v>72</v>
      </c>
      <c r="D41" s="19">
        <v>107.0</v>
      </c>
      <c r="E41" s="59">
        <v>13.0</v>
      </c>
      <c r="F41" s="51"/>
      <c r="G41" s="22">
        <f t="shared" si="5"/>
        <v>120</v>
      </c>
      <c r="H41" s="60">
        <v>110.0</v>
      </c>
      <c r="I41" s="37">
        <f t="shared" si="4"/>
        <v>10</v>
      </c>
      <c r="J41" s="55">
        <f>IF(H41="","",I41+I42)</f>
        <v>10</v>
      </c>
      <c r="K41" s="29">
        <v>297.0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>
      <c r="A42" s="33"/>
      <c r="B42" s="40"/>
      <c r="C42" s="61" t="s">
        <v>18</v>
      </c>
      <c r="D42" s="36">
        <v>128.0</v>
      </c>
      <c r="E42" s="62">
        <v>10.0</v>
      </c>
      <c r="F42" s="43"/>
      <c r="G42" s="22">
        <f t="shared" si="5"/>
        <v>138</v>
      </c>
      <c r="H42" s="63">
        <v>138.0</v>
      </c>
      <c r="I42" s="37">
        <f t="shared" si="4"/>
        <v>0</v>
      </c>
      <c r="J42" s="40"/>
      <c r="K42" s="15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>
      <c r="A43" s="33"/>
      <c r="B43" s="54" t="s">
        <v>16</v>
      </c>
      <c r="C43" s="61" t="s">
        <v>72</v>
      </c>
      <c r="D43" s="62">
        <v>108.0</v>
      </c>
      <c r="E43" s="62">
        <v>14.0</v>
      </c>
      <c r="F43" s="53"/>
      <c r="G43" s="22">
        <f t="shared" si="5"/>
        <v>122</v>
      </c>
      <c r="H43" s="41">
        <v>119.0</v>
      </c>
      <c r="I43" s="37">
        <f t="shared" si="4"/>
        <v>3</v>
      </c>
      <c r="J43" s="57">
        <f>IF(H43="","",I43+I44+I45)</f>
        <v>8.796536797</v>
      </c>
      <c r="K43" s="47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>
      <c r="A44" s="33"/>
      <c r="B44" s="48"/>
      <c r="C44" s="61" t="s">
        <v>18</v>
      </c>
      <c r="D44" s="62">
        <v>128.0</v>
      </c>
      <c r="E44" s="62">
        <v>13.0</v>
      </c>
      <c r="F44" s="62">
        <v>15.0</v>
      </c>
      <c r="G44" s="22">
        <f t="shared" si="5"/>
        <v>156</v>
      </c>
      <c r="H44" s="41">
        <v>152.0</v>
      </c>
      <c r="I44" s="37">
        <f t="shared" si="4"/>
        <v>1.857142857</v>
      </c>
      <c r="J44" s="48"/>
      <c r="K44" s="33"/>
      <c r="L44" s="30" t="s">
        <v>78</v>
      </c>
      <c r="M44" s="30" t="s">
        <v>79</v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>
      <c r="A45" s="15"/>
      <c r="B45" s="40"/>
      <c r="C45" s="61" t="s">
        <v>18</v>
      </c>
      <c r="D45" s="36">
        <v>102.0</v>
      </c>
      <c r="E45" s="62">
        <v>13.0</v>
      </c>
      <c r="F45" s="36">
        <v>20.0</v>
      </c>
      <c r="G45" s="22">
        <f t="shared" si="5"/>
        <v>135</v>
      </c>
      <c r="H45" s="63">
        <v>125.0</v>
      </c>
      <c r="I45" s="37">
        <f t="shared" si="4"/>
        <v>3.939393939</v>
      </c>
      <c r="J45" s="40"/>
      <c r="K45" s="15"/>
      <c r="L45" s="30" t="s">
        <v>78</v>
      </c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>
      <c r="A46" s="3">
        <v>42753.0</v>
      </c>
      <c r="B46" s="49" t="s">
        <v>7</v>
      </c>
      <c r="C46" s="58" t="s">
        <v>72</v>
      </c>
      <c r="D46" s="19">
        <v>102.0</v>
      </c>
      <c r="E46" s="59">
        <v>13.0</v>
      </c>
      <c r="F46" s="51"/>
      <c r="G46" s="22">
        <f t="shared" si="5"/>
        <v>115</v>
      </c>
      <c r="H46" s="60">
        <v>112.0</v>
      </c>
      <c r="I46" s="37">
        <f t="shared" si="4"/>
        <v>3</v>
      </c>
      <c r="J46" s="55">
        <f>IF(H46="","",I46+I47)</f>
        <v>3</v>
      </c>
      <c r="K46" s="29">
        <v>297.0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>
      <c r="A47" s="33"/>
      <c r="B47" s="40"/>
      <c r="C47" s="61" t="s">
        <v>18</v>
      </c>
      <c r="D47" s="36">
        <v>128.0</v>
      </c>
      <c r="E47" s="62">
        <v>10.0</v>
      </c>
      <c r="F47" s="36">
        <v>20.0</v>
      </c>
      <c r="G47" s="22">
        <f t="shared" si="5"/>
        <v>158</v>
      </c>
      <c r="H47" s="63">
        <v>158.0</v>
      </c>
      <c r="I47" s="37">
        <f t="shared" si="4"/>
        <v>0</v>
      </c>
      <c r="J47" s="40"/>
      <c r="K47" s="15"/>
      <c r="L47" s="30" t="s">
        <v>80</v>
      </c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>
      <c r="A48" s="33"/>
      <c r="B48" s="54" t="s">
        <v>16</v>
      </c>
      <c r="C48" s="61" t="s">
        <v>72</v>
      </c>
      <c r="D48" s="62">
        <v>128.0</v>
      </c>
      <c r="E48" s="62">
        <v>14.0</v>
      </c>
      <c r="F48" s="53"/>
      <c r="G48" s="22">
        <f t="shared" si="5"/>
        <v>142</v>
      </c>
      <c r="H48" s="41">
        <v>131.0</v>
      </c>
      <c r="I48" s="37">
        <f t="shared" si="4"/>
        <v>11</v>
      </c>
      <c r="J48" s="57">
        <f>IF(H48="","",I48+I49+I50)</f>
        <v>11</v>
      </c>
      <c r="K48" s="29">
        <v>293.0</v>
      </c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>
      <c r="A49" s="33"/>
      <c r="B49" s="48"/>
      <c r="C49" s="61" t="s">
        <v>81</v>
      </c>
      <c r="D49" s="62">
        <v>128.0</v>
      </c>
      <c r="E49" s="62">
        <v>10.0</v>
      </c>
      <c r="F49" s="62">
        <v>20.0</v>
      </c>
      <c r="G49" s="22">
        <f t="shared" si="5"/>
        <v>158</v>
      </c>
      <c r="H49" s="64"/>
      <c r="I49" s="37" t="str">
        <f t="shared" si="4"/>
        <v/>
      </c>
      <c r="J49" s="48"/>
      <c r="K49" s="33"/>
      <c r="L49" s="30" t="s">
        <v>82</v>
      </c>
      <c r="M49" s="30" t="s">
        <v>83</v>
      </c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>
      <c r="A50" s="15"/>
      <c r="B50" s="40"/>
      <c r="C50" s="61" t="s">
        <v>84</v>
      </c>
      <c r="D50" s="36">
        <v>102.0</v>
      </c>
      <c r="E50" s="62">
        <v>10.0</v>
      </c>
      <c r="F50" s="36">
        <v>20.0</v>
      </c>
      <c r="G50" s="22">
        <f t="shared" si="5"/>
        <v>132</v>
      </c>
      <c r="H50" s="65"/>
      <c r="I50" s="37" t="str">
        <f t="shared" si="4"/>
        <v/>
      </c>
      <c r="J50" s="40"/>
      <c r="K50" s="15"/>
      <c r="L50" s="30" t="s">
        <v>85</v>
      </c>
      <c r="M50" s="30" t="s">
        <v>83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>
      <c r="A51" s="3">
        <v>42754.0</v>
      </c>
      <c r="B51" s="49" t="s">
        <v>7</v>
      </c>
      <c r="C51" s="58" t="s">
        <v>86</v>
      </c>
      <c r="D51" s="19">
        <v>102.0</v>
      </c>
      <c r="E51" s="59">
        <v>15.0</v>
      </c>
      <c r="F51" s="51"/>
      <c r="G51" s="22">
        <f t="shared" si="5"/>
        <v>117</v>
      </c>
      <c r="H51" s="60">
        <v>104.0</v>
      </c>
      <c r="I51" s="37">
        <f t="shared" si="4"/>
        <v>13</v>
      </c>
      <c r="J51" s="55">
        <f>IF(H51="","",I51+I52)</f>
        <v>13</v>
      </c>
      <c r="K51" s="29">
        <v>290.0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>
      <c r="A52" s="33"/>
      <c r="B52" s="40"/>
      <c r="C52" s="61" t="s">
        <v>87</v>
      </c>
      <c r="D52" s="36">
        <v>128.0</v>
      </c>
      <c r="E52" s="62">
        <v>10.0</v>
      </c>
      <c r="F52" s="36">
        <v>20.0</v>
      </c>
      <c r="G52" s="22">
        <f t="shared" si="5"/>
        <v>158</v>
      </c>
      <c r="H52" s="65"/>
      <c r="I52" s="37" t="str">
        <f t="shared" si="4"/>
        <v/>
      </c>
      <c r="J52" s="40"/>
      <c r="K52" s="15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>
      <c r="A53" s="33"/>
      <c r="B53" s="54" t="s">
        <v>16</v>
      </c>
      <c r="C53" s="61" t="s">
        <v>88</v>
      </c>
      <c r="D53" s="62">
        <v>108.0</v>
      </c>
      <c r="E53" s="62">
        <v>20.0</v>
      </c>
      <c r="F53" s="53"/>
      <c r="G53" s="22">
        <f t="shared" si="5"/>
        <v>128</v>
      </c>
      <c r="H53" s="41">
        <v>117.0</v>
      </c>
      <c r="I53" s="37">
        <f t="shared" si="4"/>
        <v>11</v>
      </c>
      <c r="J53" s="57">
        <f>IF(H53="","",I53+I54+I55)</f>
        <v>14.66666667</v>
      </c>
      <c r="K53" s="29">
        <v>299.0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>
      <c r="A54" s="33"/>
      <c r="B54" s="48"/>
      <c r="C54" s="61" t="s">
        <v>81</v>
      </c>
      <c r="D54" s="62">
        <v>128.0</v>
      </c>
      <c r="E54" s="62">
        <v>10.0</v>
      </c>
      <c r="F54" s="62">
        <v>20.0</v>
      </c>
      <c r="G54" s="22">
        <f t="shared" si="5"/>
        <v>158</v>
      </c>
      <c r="H54" s="41">
        <v>151.0</v>
      </c>
      <c r="I54" s="37">
        <f t="shared" si="4"/>
        <v>2.333333333</v>
      </c>
      <c r="J54" s="48"/>
      <c r="K54" s="33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>
      <c r="A55" s="15"/>
      <c r="B55" s="40"/>
      <c r="C55" s="61" t="s">
        <v>84</v>
      </c>
      <c r="D55" s="36">
        <v>102.0</v>
      </c>
      <c r="E55" s="62">
        <v>10.0</v>
      </c>
      <c r="F55" s="36">
        <v>20.0</v>
      </c>
      <c r="G55" s="22">
        <f t="shared" si="5"/>
        <v>132</v>
      </c>
      <c r="H55" s="63">
        <v>128.0</v>
      </c>
      <c r="I55" s="37">
        <f t="shared" si="4"/>
        <v>1.333333333</v>
      </c>
      <c r="J55" s="40"/>
      <c r="K55" s="15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>
      <c r="A56" s="3">
        <v>42755.0</v>
      </c>
      <c r="B56" s="49" t="s">
        <v>7</v>
      </c>
      <c r="C56" s="58" t="s">
        <v>88</v>
      </c>
      <c r="D56" s="19">
        <v>102.0</v>
      </c>
      <c r="E56" s="59">
        <v>23.0</v>
      </c>
      <c r="F56" s="51"/>
      <c r="G56" s="22">
        <f t="shared" si="5"/>
        <v>125</v>
      </c>
      <c r="H56" s="60">
        <v>112.0</v>
      </c>
      <c r="I56" s="37">
        <f t="shared" si="4"/>
        <v>13</v>
      </c>
      <c r="J56" s="55">
        <f>IF(H56="","",I56+I57)</f>
        <v>13</v>
      </c>
      <c r="K56" s="29">
        <v>295.0</v>
      </c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>
      <c r="A57" s="33"/>
      <c r="B57" s="40"/>
      <c r="C57" s="61"/>
      <c r="D57" s="36"/>
      <c r="E57" s="53"/>
      <c r="F57" s="43"/>
      <c r="G57" s="22" t="str">
        <f t="shared" si="5"/>
        <v/>
      </c>
      <c r="H57" s="65"/>
      <c r="I57" s="37" t="str">
        <f t="shared" si="4"/>
        <v/>
      </c>
      <c r="J57" s="40"/>
      <c r="K57" s="15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>
      <c r="A58" s="33"/>
      <c r="B58" s="54" t="s">
        <v>16</v>
      </c>
      <c r="C58" s="61" t="s">
        <v>90</v>
      </c>
      <c r="D58" s="62">
        <v>108.0</v>
      </c>
      <c r="E58" s="62">
        <v>28.0</v>
      </c>
      <c r="F58" s="62"/>
      <c r="G58" s="22">
        <f t="shared" si="5"/>
        <v>136</v>
      </c>
      <c r="H58" s="41">
        <v>132.0</v>
      </c>
      <c r="I58" s="37">
        <f t="shared" si="4"/>
        <v>4</v>
      </c>
      <c r="J58" s="57">
        <f>IF(H58="","",I58+I59+I60)</f>
        <v>8.5</v>
      </c>
      <c r="K58" s="29">
        <v>302.0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>
      <c r="A59" s="33"/>
      <c r="B59" s="48"/>
      <c r="C59" s="61" t="s">
        <v>91</v>
      </c>
      <c r="D59" s="62">
        <v>128.0</v>
      </c>
      <c r="E59" s="62">
        <v>6.0</v>
      </c>
      <c r="F59" s="62">
        <v>10.0</v>
      </c>
      <c r="G59" s="22">
        <f t="shared" si="5"/>
        <v>144</v>
      </c>
      <c r="H59" s="41">
        <v>138.0</v>
      </c>
      <c r="I59" s="37">
        <f t="shared" si="4"/>
        <v>2.25</v>
      </c>
      <c r="J59" s="48"/>
      <c r="K59" s="33"/>
      <c r="L59" s="30" t="s">
        <v>76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>
      <c r="A60" s="15"/>
      <c r="B60" s="40"/>
      <c r="C60" s="61" t="s">
        <v>81</v>
      </c>
      <c r="D60" s="36">
        <v>102.0</v>
      </c>
      <c r="E60" s="62">
        <v>6.0</v>
      </c>
      <c r="F60" s="36">
        <v>10.0</v>
      </c>
      <c r="G60" s="22">
        <f t="shared" si="5"/>
        <v>118</v>
      </c>
      <c r="H60" s="63">
        <v>112.0</v>
      </c>
      <c r="I60" s="37">
        <f t="shared" si="4"/>
        <v>2.25</v>
      </c>
      <c r="J60" s="40"/>
      <c r="K60" s="15"/>
      <c r="L60" s="30" t="s">
        <v>76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>
      <c r="A61" s="3">
        <v>42756.0</v>
      </c>
      <c r="B61" s="49" t="s">
        <v>7</v>
      </c>
      <c r="C61" s="58" t="s">
        <v>86</v>
      </c>
      <c r="D61" s="19">
        <v>102.0</v>
      </c>
      <c r="E61" s="51">
        <f>15+1+1</f>
        <v>17</v>
      </c>
      <c r="F61" s="59">
        <v>1.0</v>
      </c>
      <c r="G61" s="22">
        <f t="shared" si="5"/>
        <v>120</v>
      </c>
      <c r="H61" s="60">
        <v>111.0</v>
      </c>
      <c r="I61" s="37">
        <f t="shared" si="4"/>
        <v>8.5</v>
      </c>
      <c r="J61" s="55">
        <f>IF(H61="","",I61+I62)</f>
        <v>8.5</v>
      </c>
      <c r="K61" s="29">
        <v>290.0</v>
      </c>
      <c r="L61" s="30" t="s">
        <v>93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>
      <c r="A62" s="33"/>
      <c r="B62" s="40"/>
      <c r="C62" s="61" t="s">
        <v>91</v>
      </c>
      <c r="D62" s="36">
        <v>128.0</v>
      </c>
      <c r="E62" s="62">
        <v>5.0</v>
      </c>
      <c r="F62" s="36">
        <v>10.0</v>
      </c>
      <c r="G62" s="22">
        <f t="shared" si="5"/>
        <v>143</v>
      </c>
      <c r="H62" s="65"/>
      <c r="I62" s="37" t="str">
        <f t="shared" si="4"/>
        <v/>
      </c>
      <c r="J62" s="40"/>
      <c r="K62" s="15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>
      <c r="A63" s="33"/>
      <c r="B63" s="54" t="s">
        <v>16</v>
      </c>
      <c r="C63" s="61" t="s">
        <v>86</v>
      </c>
      <c r="D63" s="62">
        <v>108.0</v>
      </c>
      <c r="E63" s="62">
        <v>19.0</v>
      </c>
      <c r="F63" s="53"/>
      <c r="G63" s="22">
        <f t="shared" si="5"/>
        <v>127</v>
      </c>
      <c r="H63" s="41">
        <v>115.0</v>
      </c>
      <c r="I63" s="37">
        <f t="shared" si="4"/>
        <v>12</v>
      </c>
      <c r="J63" s="57">
        <f>IF(H63="","",I63+I64+I65)</f>
        <v>15</v>
      </c>
      <c r="K63" s="47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>
      <c r="A64" s="33"/>
      <c r="B64" s="48"/>
      <c r="C64" s="61" t="s">
        <v>91</v>
      </c>
      <c r="D64" s="62">
        <v>108.0</v>
      </c>
      <c r="E64" s="62">
        <v>6.0</v>
      </c>
      <c r="F64" s="62">
        <v>10.0</v>
      </c>
      <c r="G64" s="22">
        <f t="shared" si="5"/>
        <v>124</v>
      </c>
      <c r="H64" s="41">
        <v>116.0</v>
      </c>
      <c r="I64" s="37">
        <f t="shared" si="4"/>
        <v>3</v>
      </c>
      <c r="J64" s="48"/>
      <c r="K64" s="33"/>
      <c r="L64" s="30" t="s">
        <v>94</v>
      </c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>
      <c r="A65" s="15"/>
      <c r="B65" s="40"/>
      <c r="C65" s="61" t="s">
        <v>81</v>
      </c>
      <c r="D65" s="36">
        <v>128.0</v>
      </c>
      <c r="E65" s="62">
        <v>6.0</v>
      </c>
      <c r="F65" s="36">
        <v>10.0</v>
      </c>
      <c r="G65" s="22">
        <f t="shared" si="5"/>
        <v>144</v>
      </c>
      <c r="H65" s="65"/>
      <c r="I65" s="37" t="str">
        <f t="shared" si="4"/>
        <v/>
      </c>
      <c r="J65" s="40"/>
      <c r="K65" s="15"/>
      <c r="L65" s="30" t="s">
        <v>94</v>
      </c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>
      <c r="A66" s="3">
        <v>42757.0</v>
      </c>
      <c r="B66" s="49" t="s">
        <v>7</v>
      </c>
      <c r="C66" s="58" t="s">
        <v>88</v>
      </c>
      <c r="D66" s="19">
        <v>102.0</v>
      </c>
      <c r="E66" s="59">
        <v>18.0</v>
      </c>
      <c r="F66" s="51"/>
      <c r="G66" s="22">
        <f t="shared" si="5"/>
        <v>120</v>
      </c>
      <c r="H66" s="60">
        <v>117.0</v>
      </c>
      <c r="I66" s="37">
        <f t="shared" si="4"/>
        <v>3</v>
      </c>
      <c r="J66" s="55">
        <f>IF(H66="","",I66+I67)</f>
        <v>4.5</v>
      </c>
      <c r="K66" s="29">
        <v>290.0</v>
      </c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>
      <c r="A67" s="33"/>
      <c r="B67" s="40"/>
      <c r="C67" s="61" t="s">
        <v>91</v>
      </c>
      <c r="D67" s="36">
        <v>128.0</v>
      </c>
      <c r="E67" s="62">
        <v>5.0</v>
      </c>
      <c r="F67" s="36">
        <v>15.0</v>
      </c>
      <c r="G67" s="22">
        <f t="shared" si="5"/>
        <v>148</v>
      </c>
      <c r="H67" s="63">
        <v>142.0</v>
      </c>
      <c r="I67" s="37">
        <f t="shared" si="4"/>
        <v>1.5</v>
      </c>
      <c r="J67" s="40"/>
      <c r="K67" s="15"/>
      <c r="L67" s="30" t="s">
        <v>95</v>
      </c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>
      <c r="A68" s="33"/>
      <c r="B68" s="54" t="s">
        <v>16</v>
      </c>
      <c r="C68" s="61" t="s">
        <v>86</v>
      </c>
      <c r="D68" s="62">
        <v>108.0</v>
      </c>
      <c r="E68" s="62">
        <v>18.0</v>
      </c>
      <c r="F68" s="53"/>
      <c r="G68" s="22">
        <f t="shared" si="5"/>
        <v>126</v>
      </c>
      <c r="H68" s="41">
        <v>112.0</v>
      </c>
      <c r="I68" s="37">
        <f t="shared" si="4"/>
        <v>14</v>
      </c>
      <c r="J68" s="57">
        <f>IF(H68="","",I68+I69+I70)</f>
        <v>14</v>
      </c>
      <c r="K68" s="29">
        <v>292.0</v>
      </c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>
      <c r="A69" s="33"/>
      <c r="B69" s="48"/>
      <c r="C69" s="61" t="s">
        <v>97</v>
      </c>
      <c r="D69" s="62">
        <v>128.0</v>
      </c>
      <c r="E69" s="62">
        <v>5.0</v>
      </c>
      <c r="F69" s="62">
        <v>10.0</v>
      </c>
      <c r="G69" s="22">
        <f t="shared" si="5"/>
        <v>143</v>
      </c>
      <c r="H69" s="64"/>
      <c r="I69" s="37" t="str">
        <f t="shared" si="4"/>
        <v/>
      </c>
      <c r="J69" s="48"/>
      <c r="K69" s="33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>
      <c r="A70" s="15"/>
      <c r="B70" s="40"/>
      <c r="C70" s="61" t="s">
        <v>91</v>
      </c>
      <c r="D70" s="36">
        <v>102.0</v>
      </c>
      <c r="E70" s="62">
        <v>5.0</v>
      </c>
      <c r="F70" s="36">
        <v>10.0</v>
      </c>
      <c r="G70" s="22">
        <f t="shared" si="5"/>
        <v>117</v>
      </c>
      <c r="H70" s="65"/>
      <c r="I70" s="37" t="str">
        <f t="shared" si="4"/>
        <v/>
      </c>
      <c r="J70" s="40"/>
      <c r="K70" s="15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>
      <c r="A71" s="3">
        <v>42758.0</v>
      </c>
      <c r="B71" s="49" t="s">
        <v>7</v>
      </c>
      <c r="C71" s="58" t="s">
        <v>99</v>
      </c>
      <c r="D71" s="19">
        <v>102.0</v>
      </c>
      <c r="E71" s="59">
        <v>19.0</v>
      </c>
      <c r="F71" s="51"/>
      <c r="G71" s="22">
        <f t="shared" si="5"/>
        <v>121</v>
      </c>
      <c r="H71" s="60">
        <v>105.0</v>
      </c>
      <c r="I71" s="37">
        <f t="shared" si="4"/>
        <v>16</v>
      </c>
      <c r="J71" s="55">
        <f>IF(H71="","",I71+I72)</f>
        <v>16</v>
      </c>
      <c r="K71" s="29">
        <v>291.0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>
      <c r="A72" s="33"/>
      <c r="B72" s="40"/>
      <c r="C72" s="52"/>
      <c r="D72" s="43"/>
      <c r="E72" s="53"/>
      <c r="F72" s="43"/>
      <c r="G72" s="22" t="str">
        <f t="shared" si="5"/>
        <v/>
      </c>
      <c r="H72" s="65"/>
      <c r="I72" s="37" t="str">
        <f t="shared" si="4"/>
        <v/>
      </c>
      <c r="J72" s="40"/>
      <c r="K72" s="15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>
      <c r="A73" s="33"/>
      <c r="B73" s="54" t="s">
        <v>16</v>
      </c>
      <c r="C73" s="52"/>
      <c r="D73" s="53"/>
      <c r="E73" s="53"/>
      <c r="F73" s="53"/>
      <c r="G73" s="22" t="str">
        <f t="shared" si="5"/>
        <v/>
      </c>
      <c r="H73" s="64"/>
      <c r="I73" s="37" t="str">
        <f t="shared" si="4"/>
        <v/>
      </c>
      <c r="J73" s="67" t="str">
        <f>IF(H73="","",I73+I74+I75)</f>
        <v/>
      </c>
      <c r="K73" s="29">
        <v>303.0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>
      <c r="A74" s="33"/>
      <c r="B74" s="48"/>
      <c r="C74" s="52"/>
      <c r="D74" s="53"/>
      <c r="E74" s="53"/>
      <c r="F74" s="53"/>
      <c r="G74" s="22" t="str">
        <f t="shared" si="5"/>
        <v/>
      </c>
      <c r="H74" s="64"/>
      <c r="I74" s="37" t="str">
        <f t="shared" si="4"/>
        <v/>
      </c>
      <c r="J74" s="48"/>
      <c r="K74" s="33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>
      <c r="A75" s="15"/>
      <c r="B75" s="40"/>
      <c r="C75" s="52"/>
      <c r="D75" s="43"/>
      <c r="E75" s="53"/>
      <c r="F75" s="43"/>
      <c r="G75" s="22" t="str">
        <f t="shared" si="5"/>
        <v/>
      </c>
      <c r="H75" s="65"/>
      <c r="I75" s="37" t="str">
        <f t="shared" si="4"/>
        <v/>
      </c>
      <c r="J75" s="40"/>
      <c r="K75" s="15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>
      <c r="A76" s="3">
        <v>42759.0</v>
      </c>
      <c r="B76" s="49" t="s">
        <v>7</v>
      </c>
      <c r="C76" s="58" t="s">
        <v>72</v>
      </c>
      <c r="D76" s="19">
        <v>128.0</v>
      </c>
      <c r="E76" s="59">
        <v>15.0</v>
      </c>
      <c r="F76" s="51"/>
      <c r="G76" s="22">
        <f t="shared" si="5"/>
        <v>143</v>
      </c>
      <c r="H76" s="60">
        <v>136.0</v>
      </c>
      <c r="I76" s="37">
        <f t="shared" si="4"/>
        <v>7</v>
      </c>
      <c r="J76" s="55">
        <f>IF(H76="","",I76+I77)</f>
        <v>7</v>
      </c>
      <c r="K76" s="29">
        <v>306.0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>
      <c r="A77" s="33"/>
      <c r="B77" s="40"/>
      <c r="C77" s="52"/>
      <c r="D77" s="43"/>
      <c r="E77" s="53"/>
      <c r="F77" s="43"/>
      <c r="G77" s="22" t="str">
        <f t="shared" si="5"/>
        <v/>
      </c>
      <c r="H77" s="65"/>
      <c r="I77" s="37" t="str">
        <f t="shared" si="4"/>
        <v/>
      </c>
      <c r="J77" s="40"/>
      <c r="K77" s="15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>
      <c r="A78" s="33"/>
      <c r="B78" s="54" t="s">
        <v>16</v>
      </c>
      <c r="C78" s="61" t="s">
        <v>103</v>
      </c>
      <c r="D78" s="62">
        <v>108.0</v>
      </c>
      <c r="E78" s="53">
        <f>16+3+1</f>
        <v>20</v>
      </c>
      <c r="F78" s="62">
        <v>10.0</v>
      </c>
      <c r="G78" s="22">
        <f t="shared" si="5"/>
        <v>138</v>
      </c>
      <c r="H78" s="41">
        <v>128.0</v>
      </c>
      <c r="I78" s="37">
        <f t="shared" si="4"/>
        <v>6.666666667</v>
      </c>
      <c r="J78" s="57">
        <f>IF(H78="","",I78+I79+I80)</f>
        <v>6.666666667</v>
      </c>
      <c r="K78" s="29">
        <v>303.0</v>
      </c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>
      <c r="A79" s="33"/>
      <c r="B79" s="48"/>
      <c r="C79" s="61" t="s">
        <v>105</v>
      </c>
      <c r="D79" s="62">
        <v>128.0</v>
      </c>
      <c r="E79" s="53">
        <f>3+2+1</f>
        <v>6</v>
      </c>
      <c r="F79" s="62">
        <v>10.0</v>
      </c>
      <c r="G79" s="22">
        <f t="shared" si="5"/>
        <v>144</v>
      </c>
      <c r="H79" s="64"/>
      <c r="I79" s="37" t="str">
        <f t="shared" si="4"/>
        <v/>
      </c>
      <c r="J79" s="48"/>
      <c r="K79" s="33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>
      <c r="A80" s="15"/>
      <c r="B80" s="40"/>
      <c r="C80" s="61" t="s">
        <v>106</v>
      </c>
      <c r="D80" s="36">
        <v>102.0</v>
      </c>
      <c r="E80" s="62">
        <f>5+1</f>
        <v>6</v>
      </c>
      <c r="F80" s="36">
        <v>10.0</v>
      </c>
      <c r="G80" s="22">
        <f t="shared" si="5"/>
        <v>118</v>
      </c>
      <c r="H80" s="65"/>
      <c r="I80" s="37" t="str">
        <f t="shared" si="4"/>
        <v/>
      </c>
      <c r="J80" s="40"/>
      <c r="K80" s="15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>
      <c r="A81" s="3">
        <v>42760.0</v>
      </c>
      <c r="B81" s="49" t="s">
        <v>7</v>
      </c>
      <c r="C81" s="58" t="s">
        <v>107</v>
      </c>
      <c r="D81" s="19">
        <v>102.0</v>
      </c>
      <c r="E81" s="51">
        <f>19+3</f>
        <v>22</v>
      </c>
      <c r="F81" s="51"/>
      <c r="G81" s="22">
        <f t="shared" si="5"/>
        <v>124</v>
      </c>
      <c r="H81" s="60">
        <v>108.0</v>
      </c>
      <c r="I81" s="37">
        <f t="shared" si="4"/>
        <v>16</v>
      </c>
      <c r="J81" s="55">
        <f>IF(H81="","",I81+I82)</f>
        <v>16</v>
      </c>
      <c r="K81" s="29">
        <v>297.0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>
      <c r="A82" s="33"/>
      <c r="B82" s="40"/>
      <c r="C82" s="61" t="s">
        <v>108</v>
      </c>
      <c r="D82" s="36">
        <v>128.0</v>
      </c>
      <c r="E82" s="53">
        <f>3+2</f>
        <v>5</v>
      </c>
      <c r="F82" s="36">
        <v>10.0</v>
      </c>
      <c r="G82" s="22">
        <f t="shared" si="5"/>
        <v>143</v>
      </c>
      <c r="H82" s="65"/>
      <c r="I82" s="37" t="str">
        <f t="shared" si="4"/>
        <v/>
      </c>
      <c r="J82" s="40"/>
      <c r="K82" s="15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>
      <c r="A83" s="33"/>
      <c r="B83" s="54" t="s">
        <v>16</v>
      </c>
      <c r="C83" s="61" t="s">
        <v>109</v>
      </c>
      <c r="D83" s="62">
        <v>102.0</v>
      </c>
      <c r="E83" s="62">
        <v>18.0</v>
      </c>
      <c r="F83" s="53"/>
      <c r="G83" s="22">
        <f t="shared" si="5"/>
        <v>120</v>
      </c>
      <c r="H83" s="64"/>
      <c r="I83" s="37" t="str">
        <f t="shared" si="4"/>
        <v/>
      </c>
      <c r="J83" s="67" t="str">
        <f>IF(H83="","",I83+I84+I85)</f>
        <v/>
      </c>
      <c r="K83" s="47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>
      <c r="A84" s="33"/>
      <c r="B84" s="48"/>
      <c r="C84" s="61" t="s">
        <v>81</v>
      </c>
      <c r="D84" s="62">
        <v>128.0</v>
      </c>
      <c r="E84" s="62">
        <v>5.0</v>
      </c>
      <c r="F84" s="62">
        <v>10.0</v>
      </c>
      <c r="G84" s="22">
        <f t="shared" si="5"/>
        <v>143</v>
      </c>
      <c r="H84" s="41">
        <v>135.0</v>
      </c>
      <c r="I84" s="37">
        <f t="shared" si="4"/>
        <v>2.666666667</v>
      </c>
      <c r="J84" s="48"/>
      <c r="K84" s="33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>
      <c r="A85" s="15"/>
      <c r="B85" s="40"/>
      <c r="C85" s="61" t="s">
        <v>91</v>
      </c>
      <c r="D85" s="36">
        <v>102.0</v>
      </c>
      <c r="E85" s="62">
        <v>5.0</v>
      </c>
      <c r="F85" s="36">
        <v>10.0</v>
      </c>
      <c r="G85" s="22">
        <f t="shared" si="5"/>
        <v>117</v>
      </c>
      <c r="H85" s="65"/>
      <c r="I85" s="37" t="str">
        <f t="shared" si="4"/>
        <v/>
      </c>
      <c r="J85" s="40"/>
      <c r="K85" s="15"/>
      <c r="L85" s="30" t="s">
        <v>82</v>
      </c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>
      <c r="A86" s="3">
        <v>42761.0</v>
      </c>
      <c r="B86" s="49" t="s">
        <v>7</v>
      </c>
      <c r="C86" s="58" t="s">
        <v>110</v>
      </c>
      <c r="D86" s="19">
        <v>102.0</v>
      </c>
      <c r="E86" s="51">
        <f>18+4</f>
        <v>22</v>
      </c>
      <c r="F86" s="51"/>
      <c r="G86" s="22">
        <f t="shared" si="5"/>
        <v>124</v>
      </c>
      <c r="H86" s="60">
        <v>113.0</v>
      </c>
      <c r="I86" s="37">
        <f t="shared" si="4"/>
        <v>11</v>
      </c>
      <c r="J86" s="55">
        <f>IF(H86="","",I86+I87)</f>
        <v>11</v>
      </c>
      <c r="K86" s="29">
        <v>292.0</v>
      </c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>
      <c r="A87" s="33"/>
      <c r="B87" s="40"/>
      <c r="C87" s="61" t="s">
        <v>81</v>
      </c>
      <c r="D87" s="36">
        <v>128.0</v>
      </c>
      <c r="E87" s="62">
        <v>5.0</v>
      </c>
      <c r="F87" s="36">
        <v>10.0</v>
      </c>
      <c r="G87" s="22">
        <f t="shared" si="5"/>
        <v>143</v>
      </c>
      <c r="H87" s="65"/>
      <c r="I87" s="37" t="str">
        <f t="shared" si="4"/>
        <v/>
      </c>
      <c r="J87" s="40"/>
      <c r="K87" s="15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>
      <c r="A88" s="33"/>
      <c r="B88" s="54" t="s">
        <v>16</v>
      </c>
      <c r="C88" s="61" t="s">
        <v>89</v>
      </c>
      <c r="D88" s="62">
        <v>108.0</v>
      </c>
      <c r="E88" s="53">
        <f>18+3</f>
        <v>21</v>
      </c>
      <c r="F88" s="53"/>
      <c r="G88" s="22">
        <f t="shared" si="5"/>
        <v>129</v>
      </c>
      <c r="H88" s="41">
        <v>115.0</v>
      </c>
      <c r="I88" s="37">
        <f t="shared" si="4"/>
        <v>14</v>
      </c>
      <c r="J88" s="57">
        <f>IF(H88="","",I88+I89+I90)</f>
        <v>17.33333333</v>
      </c>
      <c r="K88" s="47"/>
      <c r="L88" s="30" t="s">
        <v>111</v>
      </c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>
      <c r="A89" s="33"/>
      <c r="B89" s="48"/>
      <c r="C89" s="61" t="s">
        <v>81</v>
      </c>
      <c r="D89" s="62">
        <v>128.0</v>
      </c>
      <c r="E89" s="62">
        <v>5.0</v>
      </c>
      <c r="F89" s="62">
        <v>10.0</v>
      </c>
      <c r="G89" s="22">
        <f t="shared" si="5"/>
        <v>143</v>
      </c>
      <c r="H89" s="41">
        <v>137.0</v>
      </c>
      <c r="I89" s="37">
        <f t="shared" si="4"/>
        <v>2</v>
      </c>
      <c r="J89" s="48"/>
      <c r="K89" s="33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>
      <c r="A90" s="15"/>
      <c r="B90" s="40"/>
      <c r="C90" s="61" t="s">
        <v>91</v>
      </c>
      <c r="D90" s="36">
        <v>102.0</v>
      </c>
      <c r="E90" s="62">
        <v>5.0</v>
      </c>
      <c r="F90" s="36">
        <v>10.0</v>
      </c>
      <c r="G90" s="22">
        <f t="shared" si="5"/>
        <v>117</v>
      </c>
      <c r="H90" s="63">
        <v>113.0</v>
      </c>
      <c r="I90" s="37">
        <f t="shared" si="4"/>
        <v>1.333333333</v>
      </c>
      <c r="J90" s="40"/>
      <c r="K90" s="15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>
      <c r="A91" s="3">
        <v>42762.0</v>
      </c>
      <c r="B91" s="49" t="s">
        <v>7</v>
      </c>
      <c r="C91" s="58" t="s">
        <v>112</v>
      </c>
      <c r="D91" s="19">
        <v>108.0</v>
      </c>
      <c r="E91" s="51">
        <f>12+3</f>
        <v>15</v>
      </c>
      <c r="F91" s="51"/>
      <c r="G91" s="22">
        <f t="shared" si="5"/>
        <v>123</v>
      </c>
      <c r="H91" s="60">
        <v>120.0</v>
      </c>
      <c r="I91" s="37">
        <f t="shared" si="4"/>
        <v>3</v>
      </c>
      <c r="J91" s="55">
        <f>IF(H91="","",I91+I92)</f>
        <v>3</v>
      </c>
      <c r="K91" s="29">
        <v>299.0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>
      <c r="A92" s="33"/>
      <c r="B92" s="40"/>
      <c r="C92" s="52"/>
      <c r="D92" s="43"/>
      <c r="E92" s="53"/>
      <c r="F92" s="43"/>
      <c r="G92" s="22" t="str">
        <f t="shared" si="5"/>
        <v/>
      </c>
      <c r="H92" s="65"/>
      <c r="I92" s="37" t="str">
        <f t="shared" si="4"/>
        <v/>
      </c>
      <c r="J92" s="40"/>
      <c r="K92" s="15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>
      <c r="A93" s="33"/>
      <c r="B93" s="54" t="s">
        <v>16</v>
      </c>
      <c r="C93" s="61" t="s">
        <v>98</v>
      </c>
      <c r="D93" s="62">
        <v>108.0</v>
      </c>
      <c r="E93" s="62">
        <v>18.0</v>
      </c>
      <c r="F93" s="53"/>
      <c r="G93" s="22">
        <f t="shared" si="5"/>
        <v>126</v>
      </c>
      <c r="H93" s="41">
        <v>118.0</v>
      </c>
      <c r="I93" s="37">
        <f t="shared" si="4"/>
        <v>8</v>
      </c>
      <c r="J93" s="57">
        <f>IF(H93="","",I93+I94+I95)</f>
        <v>9.666666667</v>
      </c>
      <c r="K93" s="47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>
      <c r="A94" s="33"/>
      <c r="B94" s="48"/>
      <c r="C94" s="61" t="s">
        <v>113</v>
      </c>
      <c r="D94" s="62">
        <v>128.0</v>
      </c>
      <c r="E94" s="53">
        <f>3+2</f>
        <v>5</v>
      </c>
      <c r="F94" s="62">
        <v>10.0</v>
      </c>
      <c r="G94" s="22">
        <f t="shared" si="5"/>
        <v>143</v>
      </c>
      <c r="H94" s="64"/>
      <c r="I94" s="37" t="str">
        <f t="shared" si="4"/>
        <v/>
      </c>
      <c r="J94" s="48"/>
      <c r="K94" s="33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>
      <c r="A95" s="15"/>
      <c r="B95" s="40"/>
      <c r="C95" s="61" t="s">
        <v>91</v>
      </c>
      <c r="D95" s="36">
        <v>102.0</v>
      </c>
      <c r="E95" s="62">
        <v>5.0</v>
      </c>
      <c r="F95" s="36">
        <v>10.0</v>
      </c>
      <c r="G95" s="22">
        <f t="shared" si="5"/>
        <v>117</v>
      </c>
      <c r="H95" s="63">
        <v>112.0</v>
      </c>
      <c r="I95" s="37">
        <f t="shared" si="4"/>
        <v>1.666666667</v>
      </c>
      <c r="J95" s="40"/>
      <c r="K95" s="15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>
      <c r="A96" s="3">
        <v>42763.0</v>
      </c>
      <c r="B96" s="49" t="s">
        <v>7</v>
      </c>
      <c r="C96" s="58" t="s">
        <v>112</v>
      </c>
      <c r="D96" s="19">
        <v>108.0</v>
      </c>
      <c r="E96" s="51">
        <f>16+3</f>
        <v>19</v>
      </c>
      <c r="F96" s="51"/>
      <c r="G96" s="22">
        <f t="shared" si="5"/>
        <v>127</v>
      </c>
      <c r="H96" s="60">
        <v>114.0</v>
      </c>
      <c r="I96" s="37">
        <f t="shared" si="4"/>
        <v>13</v>
      </c>
      <c r="J96" s="55">
        <f>IF(H96="","",I96+I97)</f>
        <v>13</v>
      </c>
      <c r="K96" s="29">
        <v>288.0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>
      <c r="A97" s="33"/>
      <c r="B97" s="40"/>
      <c r="C97" s="52"/>
      <c r="D97" s="43"/>
      <c r="E97" s="53"/>
      <c r="F97" s="43"/>
      <c r="G97" s="22" t="str">
        <f t="shared" si="5"/>
        <v/>
      </c>
      <c r="H97" s="65"/>
      <c r="I97" s="37" t="str">
        <f t="shared" si="4"/>
        <v/>
      </c>
      <c r="J97" s="40"/>
      <c r="K97" s="15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>
      <c r="A98" s="33"/>
      <c r="B98" s="54" t="s">
        <v>16</v>
      </c>
      <c r="C98" s="61" t="s">
        <v>89</v>
      </c>
      <c r="D98" s="62">
        <v>102.0</v>
      </c>
      <c r="E98" s="62">
        <f>17+2</f>
        <v>19</v>
      </c>
      <c r="F98" s="53"/>
      <c r="G98" s="22">
        <f t="shared" si="5"/>
        <v>121</v>
      </c>
      <c r="H98" s="41">
        <v>115.0</v>
      </c>
      <c r="I98" s="37">
        <f t="shared" si="4"/>
        <v>6</v>
      </c>
      <c r="J98" s="57">
        <f>IF(H98="","",I98+I99+I100)</f>
        <v>8.25</v>
      </c>
      <c r="K98" s="29">
        <v>288.0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>
      <c r="A99" s="33"/>
      <c r="B99" s="48"/>
      <c r="C99" s="61" t="s">
        <v>81</v>
      </c>
      <c r="D99" s="62">
        <v>128.0</v>
      </c>
      <c r="E99" s="62">
        <v>6.0</v>
      </c>
      <c r="F99" s="62">
        <v>10.0</v>
      </c>
      <c r="G99" s="22">
        <f t="shared" si="5"/>
        <v>144</v>
      </c>
      <c r="H99" s="41">
        <v>138.0</v>
      </c>
      <c r="I99" s="37">
        <f t="shared" si="4"/>
        <v>2.25</v>
      </c>
      <c r="J99" s="48"/>
      <c r="K99" s="33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>
      <c r="A100" s="15"/>
      <c r="B100" s="40"/>
      <c r="C100" s="61" t="s">
        <v>91</v>
      </c>
      <c r="D100" s="36">
        <v>102.0</v>
      </c>
      <c r="E100" s="62">
        <v>5.0</v>
      </c>
      <c r="F100" s="36">
        <v>10.0</v>
      </c>
      <c r="G100" s="22">
        <f t="shared" si="5"/>
        <v>117</v>
      </c>
      <c r="H100" s="65"/>
      <c r="I100" s="37" t="str">
        <f t="shared" si="4"/>
        <v/>
      </c>
      <c r="J100" s="40"/>
      <c r="K100" s="15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>
      <c r="A101" s="3">
        <v>42764.0</v>
      </c>
      <c r="B101" s="49" t="s">
        <v>7</v>
      </c>
      <c r="C101" s="58" t="s">
        <v>114</v>
      </c>
      <c r="D101" s="19">
        <v>128.0</v>
      </c>
      <c r="E101" s="51">
        <f>17+3</f>
        <v>20</v>
      </c>
      <c r="F101" s="51"/>
      <c r="G101" s="22">
        <f t="shared" si="5"/>
        <v>148</v>
      </c>
      <c r="H101" s="60">
        <v>143.0</v>
      </c>
      <c r="I101" s="37">
        <f t="shared" si="4"/>
        <v>5</v>
      </c>
      <c r="J101" s="55">
        <f>IF(H101="","",I101+I102)</f>
        <v>5</v>
      </c>
      <c r="K101" s="29">
        <v>291.0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>
      <c r="A102" s="33"/>
      <c r="B102" s="40"/>
      <c r="C102" s="52"/>
      <c r="D102" s="43"/>
      <c r="E102" s="53"/>
      <c r="F102" s="43"/>
      <c r="G102" s="22" t="str">
        <f t="shared" si="5"/>
        <v/>
      </c>
      <c r="H102" s="65"/>
      <c r="I102" s="37" t="str">
        <f t="shared" si="4"/>
        <v/>
      </c>
      <c r="J102" s="40"/>
      <c r="K102" s="15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>
      <c r="A103" s="33"/>
      <c r="B103" s="54" t="s">
        <v>16</v>
      </c>
      <c r="C103" s="61" t="s">
        <v>110</v>
      </c>
      <c r="D103" s="62">
        <v>102.0</v>
      </c>
      <c r="E103" s="53">
        <f>12.5+2.5</f>
        <v>15</v>
      </c>
      <c r="F103" s="53"/>
      <c r="G103" s="22">
        <f t="shared" si="5"/>
        <v>117</v>
      </c>
      <c r="H103" s="41">
        <v>109.0</v>
      </c>
      <c r="I103" s="37">
        <f t="shared" si="4"/>
        <v>8</v>
      </c>
      <c r="J103" s="57">
        <f>IF(H103="","",I103+I104+I105)</f>
        <v>9.666666667</v>
      </c>
      <c r="K103" s="29">
        <v>292.0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>
      <c r="A104" s="33"/>
      <c r="B104" s="48"/>
      <c r="C104" s="61" t="s">
        <v>81</v>
      </c>
      <c r="D104" s="62">
        <v>128.0</v>
      </c>
      <c r="E104" s="62">
        <v>5.0</v>
      </c>
      <c r="F104" s="62">
        <v>10.0</v>
      </c>
      <c r="G104" s="22">
        <f t="shared" si="5"/>
        <v>143</v>
      </c>
      <c r="H104" s="41">
        <v>138.0</v>
      </c>
      <c r="I104" s="37">
        <f t="shared" si="4"/>
        <v>1.666666667</v>
      </c>
      <c r="J104" s="48"/>
      <c r="K104" s="33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>
      <c r="A105" s="15"/>
      <c r="B105" s="40"/>
      <c r="C105" s="61" t="s">
        <v>91</v>
      </c>
      <c r="D105" s="36">
        <v>102.0</v>
      </c>
      <c r="E105" s="62">
        <v>5.0</v>
      </c>
      <c r="F105" s="36">
        <v>10.0</v>
      </c>
      <c r="G105" s="22">
        <f t="shared" si="5"/>
        <v>117</v>
      </c>
      <c r="H105" s="65"/>
      <c r="I105" s="37" t="str">
        <f t="shared" si="4"/>
        <v/>
      </c>
      <c r="J105" s="40"/>
      <c r="K105" s="15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>
      <c r="A106" s="3">
        <v>42765.0</v>
      </c>
      <c r="B106" s="49" t="s">
        <v>7</v>
      </c>
      <c r="C106" s="58" t="s">
        <v>89</v>
      </c>
      <c r="D106" s="19">
        <v>102.0</v>
      </c>
      <c r="E106" s="51">
        <f>13+2</f>
        <v>15</v>
      </c>
      <c r="F106" s="51"/>
      <c r="G106" s="22">
        <f t="shared" si="5"/>
        <v>117</v>
      </c>
      <c r="H106" s="60">
        <v>111.0</v>
      </c>
      <c r="I106" s="37">
        <f t="shared" si="4"/>
        <v>6</v>
      </c>
      <c r="J106" s="55">
        <f>IF(H106="","",I106+I107)</f>
        <v>6</v>
      </c>
      <c r="K106" s="29">
        <v>294.0</v>
      </c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>
      <c r="A107" s="33"/>
      <c r="B107" s="40"/>
      <c r="C107" s="52"/>
      <c r="D107" s="43"/>
      <c r="E107" s="53"/>
      <c r="F107" s="43"/>
      <c r="G107" s="22" t="str">
        <f t="shared" si="5"/>
        <v/>
      </c>
      <c r="H107" s="65"/>
      <c r="I107" s="37" t="str">
        <f t="shared" si="4"/>
        <v/>
      </c>
      <c r="J107" s="40"/>
      <c r="K107" s="15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>
      <c r="A108" s="33"/>
      <c r="B108" s="54" t="s">
        <v>16</v>
      </c>
      <c r="C108" s="61" t="s">
        <v>89</v>
      </c>
      <c r="D108" s="62">
        <v>103.0</v>
      </c>
      <c r="E108" s="62">
        <f>12+2</f>
        <v>14</v>
      </c>
      <c r="F108" s="53"/>
      <c r="G108" s="22">
        <f t="shared" si="5"/>
        <v>117</v>
      </c>
      <c r="H108" s="41">
        <v>108.0</v>
      </c>
      <c r="I108" s="37">
        <f t="shared" si="4"/>
        <v>9</v>
      </c>
      <c r="J108" s="57">
        <f>IF(H108="","",I108+I109+I110)</f>
        <v>12.75</v>
      </c>
      <c r="K108" s="29">
        <v>292.0</v>
      </c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>
      <c r="A109" s="33"/>
      <c r="B109" s="48"/>
      <c r="C109" s="61" t="s">
        <v>115</v>
      </c>
      <c r="D109" s="62">
        <v>128.0</v>
      </c>
      <c r="E109" s="62">
        <f t="shared" ref="E109:E110" si="6">5+1</f>
        <v>6</v>
      </c>
      <c r="F109" s="62">
        <v>10.0</v>
      </c>
      <c r="G109" s="22">
        <f t="shared" si="5"/>
        <v>144</v>
      </c>
      <c r="H109" s="41">
        <v>140.0</v>
      </c>
      <c r="I109" s="37">
        <f t="shared" si="4"/>
        <v>1.5</v>
      </c>
      <c r="J109" s="48"/>
      <c r="K109" s="33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>
      <c r="A110" s="15"/>
      <c r="B110" s="40"/>
      <c r="C110" s="61" t="s">
        <v>106</v>
      </c>
      <c r="D110" s="36">
        <v>103.0</v>
      </c>
      <c r="E110" s="62">
        <f t="shared" si="6"/>
        <v>6</v>
      </c>
      <c r="F110" s="36">
        <v>10.0</v>
      </c>
      <c r="G110" s="22">
        <f t="shared" si="5"/>
        <v>119</v>
      </c>
      <c r="H110" s="63">
        <v>113.0</v>
      </c>
      <c r="I110" s="37">
        <f t="shared" si="4"/>
        <v>2.25</v>
      </c>
      <c r="J110" s="40"/>
      <c r="K110" s="15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>
      <c r="A111" s="3">
        <v>42766.0</v>
      </c>
      <c r="B111" s="49" t="s">
        <v>7</v>
      </c>
      <c r="C111" s="58" t="s">
        <v>110</v>
      </c>
      <c r="D111" s="19">
        <v>128.0</v>
      </c>
      <c r="E111" s="51">
        <f>12.5+2.5</f>
        <v>15</v>
      </c>
      <c r="F111" s="51"/>
      <c r="G111" s="22">
        <f t="shared" si="5"/>
        <v>143</v>
      </c>
      <c r="H111" s="60">
        <v>135.0</v>
      </c>
      <c r="I111" s="37">
        <f t="shared" si="4"/>
        <v>8</v>
      </c>
      <c r="J111" s="55">
        <f>IF(H111="","",I111+I112)</f>
        <v>8</v>
      </c>
      <c r="K111" s="29">
        <v>294.0</v>
      </c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>
      <c r="A112" s="33"/>
      <c r="B112" s="40"/>
      <c r="C112" s="52"/>
      <c r="D112" s="43"/>
      <c r="E112" s="53"/>
      <c r="F112" s="43"/>
      <c r="G112" s="22" t="str">
        <f t="shared" si="5"/>
        <v/>
      </c>
      <c r="H112" s="65"/>
      <c r="I112" s="37" t="str">
        <f t="shared" si="4"/>
        <v/>
      </c>
      <c r="J112" s="40"/>
      <c r="K112" s="15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>
      <c r="A113" s="33"/>
      <c r="B113" s="54" t="s">
        <v>16</v>
      </c>
      <c r="C113" s="61" t="s">
        <v>89</v>
      </c>
      <c r="D113" s="62">
        <v>108.0</v>
      </c>
      <c r="E113" s="53">
        <f>15.8+3.2</f>
        <v>19</v>
      </c>
      <c r="F113" s="53"/>
      <c r="G113" s="22">
        <f t="shared" si="5"/>
        <v>127</v>
      </c>
      <c r="H113" s="41">
        <v>114.0</v>
      </c>
      <c r="I113" s="37">
        <f t="shared" si="4"/>
        <v>13</v>
      </c>
      <c r="J113" s="57">
        <f>IF(H113="","",I113+I114+I115)</f>
        <v>15.25</v>
      </c>
      <c r="K113" s="29">
        <v>289.0</v>
      </c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>
      <c r="A114" s="33"/>
      <c r="B114" s="48"/>
      <c r="C114" s="61" t="s">
        <v>116</v>
      </c>
      <c r="D114" s="62">
        <v>128.0</v>
      </c>
      <c r="E114" s="53">
        <f t="shared" ref="E114:E115" si="7">5+1</f>
        <v>6</v>
      </c>
      <c r="F114" s="62">
        <v>10.0</v>
      </c>
      <c r="G114" s="22">
        <f t="shared" si="5"/>
        <v>144</v>
      </c>
      <c r="H114" s="41">
        <v>138.0</v>
      </c>
      <c r="I114" s="37">
        <f t="shared" si="4"/>
        <v>2.25</v>
      </c>
      <c r="J114" s="48"/>
      <c r="K114" s="3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>
      <c r="A115" s="15"/>
      <c r="B115" s="40"/>
      <c r="C115" s="61" t="s">
        <v>117</v>
      </c>
      <c r="D115" s="36">
        <v>104.0</v>
      </c>
      <c r="E115" s="53">
        <f t="shared" si="7"/>
        <v>6</v>
      </c>
      <c r="F115" s="36">
        <v>10.0</v>
      </c>
      <c r="G115" s="22">
        <f t="shared" si="5"/>
        <v>120</v>
      </c>
      <c r="H115" s="65"/>
      <c r="I115" s="37" t="str">
        <f t="shared" si="4"/>
        <v/>
      </c>
      <c r="J115" s="40"/>
      <c r="K115" s="15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>
      <c r="A116" s="69"/>
      <c r="B116" s="56"/>
      <c r="H116" s="70"/>
      <c r="I116" s="70"/>
    </row>
    <row r="117">
      <c r="A117" s="69"/>
      <c r="B117" s="56"/>
      <c r="H117" s="70"/>
      <c r="I117" s="70"/>
    </row>
    <row r="118">
      <c r="A118" s="69"/>
      <c r="B118" s="56"/>
      <c r="H118" s="70"/>
      <c r="I118" s="70"/>
    </row>
    <row r="119">
      <c r="A119" s="69"/>
      <c r="B119" s="56"/>
      <c r="H119" s="70"/>
      <c r="I119" s="70"/>
    </row>
    <row r="120">
      <c r="A120" s="69"/>
      <c r="B120" s="56"/>
      <c r="H120" s="70"/>
      <c r="I120" s="70"/>
    </row>
    <row r="121">
      <c r="A121" s="69"/>
      <c r="B121" s="56"/>
      <c r="H121" s="70"/>
      <c r="I121" s="70"/>
    </row>
    <row r="122">
      <c r="A122" s="69"/>
      <c r="B122" s="56"/>
      <c r="H122" s="70"/>
      <c r="I122" s="70"/>
    </row>
    <row r="123">
      <c r="A123" s="69"/>
      <c r="B123" s="56"/>
      <c r="H123" s="70"/>
      <c r="I123" s="70"/>
    </row>
    <row r="124">
      <c r="A124" s="69"/>
      <c r="B124" s="56"/>
      <c r="H124" s="70"/>
      <c r="I124" s="70"/>
    </row>
    <row r="125">
      <c r="A125" s="69"/>
      <c r="B125" s="56"/>
      <c r="H125" s="70"/>
      <c r="I125" s="70"/>
    </row>
    <row r="126">
      <c r="A126" s="69"/>
      <c r="B126" s="56"/>
      <c r="H126" s="70"/>
      <c r="I126" s="70"/>
    </row>
    <row r="127">
      <c r="A127" s="69"/>
      <c r="B127" s="56"/>
      <c r="H127" s="70"/>
      <c r="I127" s="70"/>
    </row>
    <row r="128">
      <c r="A128" s="69"/>
      <c r="B128" s="56"/>
      <c r="H128" s="70"/>
      <c r="I128" s="70"/>
    </row>
    <row r="129">
      <c r="A129" s="69"/>
      <c r="B129" s="56"/>
      <c r="H129" s="70"/>
      <c r="I129" s="70"/>
    </row>
    <row r="130">
      <c r="A130" s="69"/>
      <c r="B130" s="56"/>
      <c r="H130" s="70"/>
      <c r="I130" s="70"/>
    </row>
    <row r="131">
      <c r="A131" s="69"/>
      <c r="B131" s="56"/>
      <c r="H131" s="70"/>
      <c r="I131" s="70"/>
    </row>
    <row r="132">
      <c r="A132" s="69"/>
      <c r="B132" s="56"/>
      <c r="H132" s="70"/>
      <c r="I132" s="70"/>
    </row>
    <row r="133">
      <c r="A133" s="69"/>
      <c r="B133" s="56"/>
      <c r="H133" s="70"/>
      <c r="I133" s="70"/>
    </row>
    <row r="134">
      <c r="A134" s="69"/>
      <c r="B134" s="56"/>
      <c r="H134" s="70"/>
      <c r="I134" s="70"/>
    </row>
    <row r="135">
      <c r="A135" s="69"/>
      <c r="B135" s="56"/>
      <c r="H135" s="70"/>
      <c r="I135" s="70"/>
    </row>
    <row r="136">
      <c r="A136" s="69"/>
      <c r="B136" s="56"/>
      <c r="H136" s="70"/>
      <c r="I136" s="70"/>
    </row>
    <row r="137">
      <c r="A137" s="69"/>
      <c r="B137" s="56"/>
      <c r="H137" s="70"/>
      <c r="I137" s="70"/>
    </row>
    <row r="138">
      <c r="A138" s="69"/>
      <c r="B138" s="56"/>
      <c r="H138" s="70"/>
      <c r="I138" s="70"/>
    </row>
    <row r="139">
      <c r="A139" s="69"/>
      <c r="B139" s="56"/>
      <c r="H139" s="70"/>
      <c r="I139" s="70"/>
    </row>
    <row r="140">
      <c r="A140" s="69"/>
      <c r="B140" s="56"/>
      <c r="H140" s="70"/>
      <c r="I140" s="70"/>
    </row>
    <row r="141">
      <c r="A141" s="69"/>
      <c r="B141" s="56"/>
      <c r="H141" s="70"/>
      <c r="I141" s="70"/>
    </row>
    <row r="142">
      <c r="A142" s="69"/>
      <c r="B142" s="56"/>
      <c r="H142" s="70"/>
      <c r="I142" s="70"/>
    </row>
    <row r="143">
      <c r="A143" s="69"/>
      <c r="B143" s="56"/>
      <c r="H143" s="70"/>
      <c r="I143" s="70"/>
    </row>
    <row r="144">
      <c r="A144" s="69"/>
      <c r="B144" s="56"/>
      <c r="H144" s="70"/>
      <c r="I144" s="70"/>
    </row>
    <row r="145">
      <c r="A145" s="69"/>
      <c r="B145" s="56"/>
      <c r="H145" s="70"/>
      <c r="I145" s="70"/>
    </row>
    <row r="146">
      <c r="A146" s="69"/>
      <c r="B146" s="56"/>
      <c r="H146" s="70"/>
      <c r="I146" s="70"/>
    </row>
    <row r="147">
      <c r="A147" s="69"/>
      <c r="B147" s="56"/>
      <c r="H147" s="70"/>
      <c r="I147" s="70"/>
    </row>
    <row r="148">
      <c r="A148" s="69"/>
      <c r="B148" s="56"/>
      <c r="H148" s="70"/>
      <c r="I148" s="70"/>
    </row>
    <row r="149">
      <c r="A149" s="69"/>
      <c r="B149" s="56"/>
      <c r="H149" s="70"/>
      <c r="I149" s="70"/>
    </row>
    <row r="150">
      <c r="A150" s="69"/>
      <c r="B150" s="56"/>
      <c r="H150" s="70"/>
      <c r="I150" s="70"/>
    </row>
    <row r="151">
      <c r="A151" s="69"/>
      <c r="B151" s="56"/>
      <c r="H151" s="70"/>
      <c r="I151" s="70"/>
    </row>
    <row r="152">
      <c r="A152" s="69"/>
      <c r="B152" s="56"/>
      <c r="H152" s="70"/>
      <c r="I152" s="70"/>
    </row>
    <row r="153">
      <c r="A153" s="69"/>
      <c r="B153" s="56"/>
      <c r="H153" s="70"/>
      <c r="I153" s="70"/>
    </row>
    <row r="154">
      <c r="A154" s="69"/>
      <c r="B154" s="56"/>
      <c r="H154" s="70"/>
      <c r="I154" s="70"/>
    </row>
    <row r="155">
      <c r="A155" s="69"/>
      <c r="B155" s="56"/>
      <c r="H155" s="70"/>
      <c r="I155" s="70"/>
    </row>
    <row r="156">
      <c r="A156" s="69"/>
      <c r="B156" s="56"/>
      <c r="H156" s="70"/>
      <c r="I156" s="70"/>
    </row>
    <row r="157">
      <c r="A157" s="69"/>
      <c r="B157" s="56"/>
      <c r="H157" s="70"/>
      <c r="I157" s="70"/>
    </row>
    <row r="158">
      <c r="A158" s="69"/>
      <c r="B158" s="56"/>
      <c r="H158" s="70"/>
      <c r="I158" s="70"/>
    </row>
    <row r="159">
      <c r="A159" s="69"/>
      <c r="B159" s="56"/>
      <c r="H159" s="70"/>
      <c r="I159" s="70"/>
    </row>
    <row r="160">
      <c r="A160" s="69"/>
      <c r="B160" s="56"/>
      <c r="H160" s="70"/>
      <c r="I160" s="70"/>
    </row>
    <row r="161">
      <c r="A161" s="69"/>
      <c r="B161" s="56"/>
      <c r="H161" s="70"/>
      <c r="I161" s="70"/>
    </row>
    <row r="162">
      <c r="A162" s="69"/>
      <c r="B162" s="56"/>
      <c r="H162" s="70"/>
      <c r="I162" s="70"/>
    </row>
    <row r="163">
      <c r="A163" s="69"/>
      <c r="B163" s="56"/>
      <c r="H163" s="70"/>
      <c r="I163" s="70"/>
    </row>
    <row r="164">
      <c r="A164" s="69"/>
      <c r="B164" s="56"/>
      <c r="H164" s="70"/>
      <c r="I164" s="70"/>
    </row>
    <row r="165">
      <c r="A165" s="69"/>
      <c r="B165" s="56"/>
      <c r="H165" s="70"/>
      <c r="I165" s="70"/>
    </row>
    <row r="166">
      <c r="A166" s="69"/>
      <c r="B166" s="56"/>
      <c r="H166" s="70"/>
      <c r="I166" s="70"/>
    </row>
    <row r="167">
      <c r="A167" s="69"/>
      <c r="B167" s="56"/>
      <c r="H167" s="70"/>
      <c r="I167" s="70"/>
    </row>
    <row r="168">
      <c r="A168" s="69"/>
      <c r="B168" s="56"/>
      <c r="H168" s="70"/>
      <c r="I168" s="70"/>
    </row>
    <row r="169">
      <c r="A169" s="69"/>
      <c r="B169" s="56"/>
      <c r="H169" s="70"/>
      <c r="I169" s="70"/>
    </row>
    <row r="170">
      <c r="A170" s="69"/>
      <c r="B170" s="56"/>
      <c r="H170" s="70"/>
      <c r="I170" s="70"/>
    </row>
    <row r="171">
      <c r="A171" s="69"/>
      <c r="B171" s="56"/>
      <c r="H171" s="70"/>
      <c r="I171" s="70"/>
    </row>
    <row r="172">
      <c r="A172" s="69"/>
      <c r="B172" s="56"/>
      <c r="H172" s="70"/>
      <c r="I172" s="70"/>
    </row>
    <row r="173">
      <c r="A173" s="69"/>
      <c r="B173" s="56"/>
      <c r="H173" s="70"/>
      <c r="I173" s="70"/>
    </row>
    <row r="174">
      <c r="A174" s="69"/>
      <c r="B174" s="56"/>
      <c r="H174" s="70"/>
      <c r="I174" s="70"/>
    </row>
    <row r="175">
      <c r="A175" s="69"/>
      <c r="B175" s="56"/>
      <c r="H175" s="70"/>
      <c r="I175" s="70"/>
    </row>
    <row r="176">
      <c r="A176" s="69"/>
      <c r="B176" s="56"/>
      <c r="H176" s="70"/>
      <c r="I176" s="70"/>
    </row>
    <row r="177">
      <c r="A177" s="69"/>
      <c r="B177" s="56"/>
      <c r="H177" s="70"/>
      <c r="I177" s="70"/>
    </row>
    <row r="178">
      <c r="A178" s="69"/>
      <c r="B178" s="56"/>
      <c r="H178" s="70"/>
      <c r="I178" s="70"/>
    </row>
    <row r="179">
      <c r="A179" s="69"/>
      <c r="B179" s="56"/>
      <c r="H179" s="70"/>
      <c r="I179" s="70"/>
    </row>
    <row r="180">
      <c r="A180" s="69"/>
      <c r="B180" s="56"/>
      <c r="H180" s="70"/>
      <c r="I180" s="70"/>
    </row>
    <row r="181">
      <c r="A181" s="69"/>
      <c r="B181" s="56"/>
      <c r="H181" s="70"/>
      <c r="I181" s="70"/>
    </row>
    <row r="182">
      <c r="A182" s="69"/>
      <c r="B182" s="56"/>
      <c r="H182" s="70"/>
      <c r="I182" s="70"/>
    </row>
    <row r="183">
      <c r="A183" s="69"/>
      <c r="B183" s="56"/>
      <c r="H183" s="70"/>
      <c r="I183" s="70"/>
    </row>
    <row r="184">
      <c r="A184" s="69"/>
      <c r="B184" s="56"/>
      <c r="H184" s="70"/>
      <c r="I184" s="70"/>
    </row>
    <row r="185">
      <c r="A185" s="69"/>
      <c r="B185" s="56"/>
      <c r="H185" s="70"/>
      <c r="I185" s="70"/>
    </row>
    <row r="186">
      <c r="A186" s="69"/>
      <c r="B186" s="56"/>
      <c r="H186" s="70"/>
      <c r="I186" s="70"/>
    </row>
    <row r="187">
      <c r="A187" s="69"/>
      <c r="B187" s="56"/>
      <c r="H187" s="70"/>
      <c r="I187" s="70"/>
    </row>
    <row r="188">
      <c r="A188" s="69"/>
      <c r="B188" s="56"/>
      <c r="H188" s="70"/>
      <c r="I188" s="70"/>
    </row>
    <row r="189">
      <c r="A189" s="69"/>
      <c r="B189" s="56"/>
      <c r="H189" s="70"/>
      <c r="I189" s="70"/>
    </row>
    <row r="190">
      <c r="A190" s="69"/>
      <c r="B190" s="56"/>
      <c r="H190" s="70"/>
      <c r="I190" s="70"/>
    </row>
    <row r="191">
      <c r="A191" s="69"/>
      <c r="B191" s="56"/>
      <c r="H191" s="70"/>
      <c r="I191" s="70"/>
    </row>
    <row r="192">
      <c r="A192" s="69"/>
      <c r="B192" s="56"/>
      <c r="H192" s="70"/>
      <c r="I192" s="70"/>
    </row>
    <row r="193">
      <c r="A193" s="69"/>
      <c r="B193" s="56"/>
      <c r="H193" s="70"/>
      <c r="I193" s="70"/>
    </row>
    <row r="194">
      <c r="A194" s="69"/>
      <c r="B194" s="56"/>
      <c r="H194" s="70"/>
      <c r="I194" s="70"/>
    </row>
    <row r="195">
      <c r="A195" s="69"/>
      <c r="B195" s="56"/>
      <c r="H195" s="70"/>
      <c r="I195" s="70"/>
    </row>
    <row r="196">
      <c r="A196" s="69"/>
      <c r="B196" s="56"/>
      <c r="H196" s="70"/>
      <c r="I196" s="70"/>
    </row>
    <row r="197">
      <c r="A197" s="69"/>
      <c r="B197" s="56"/>
      <c r="H197" s="70"/>
      <c r="I197" s="70"/>
    </row>
    <row r="198">
      <c r="A198" s="69"/>
      <c r="B198" s="56"/>
      <c r="H198" s="70"/>
      <c r="I198" s="70"/>
    </row>
    <row r="199">
      <c r="A199" s="69"/>
      <c r="B199" s="56"/>
      <c r="H199" s="70"/>
      <c r="I199" s="70"/>
    </row>
    <row r="200">
      <c r="A200" s="69"/>
      <c r="B200" s="56"/>
      <c r="H200" s="70"/>
      <c r="I200" s="70"/>
    </row>
    <row r="201">
      <c r="A201" s="69"/>
      <c r="B201" s="56"/>
      <c r="H201" s="70"/>
      <c r="I201" s="70"/>
    </row>
    <row r="202">
      <c r="A202" s="69"/>
      <c r="B202" s="56"/>
      <c r="H202" s="70"/>
      <c r="I202" s="70"/>
    </row>
    <row r="203">
      <c r="A203" s="69"/>
      <c r="B203" s="56"/>
      <c r="H203" s="70"/>
      <c r="I203" s="70"/>
    </row>
    <row r="204">
      <c r="A204" s="69"/>
      <c r="B204" s="56"/>
      <c r="H204" s="70"/>
      <c r="I204" s="70"/>
    </row>
    <row r="205">
      <c r="A205" s="69"/>
      <c r="B205" s="56"/>
      <c r="H205" s="70"/>
      <c r="I205" s="70"/>
    </row>
    <row r="206">
      <c r="A206" s="69"/>
      <c r="B206" s="56"/>
      <c r="H206" s="70"/>
      <c r="I206" s="70"/>
    </row>
    <row r="207">
      <c r="A207" s="69"/>
      <c r="B207" s="56"/>
      <c r="H207" s="70"/>
      <c r="I207" s="70"/>
    </row>
    <row r="208">
      <c r="A208" s="69"/>
      <c r="B208" s="56"/>
      <c r="H208" s="70"/>
      <c r="I208" s="70"/>
    </row>
    <row r="209">
      <c r="A209" s="69"/>
      <c r="B209" s="56"/>
      <c r="H209" s="70"/>
      <c r="I209" s="70"/>
    </row>
    <row r="210">
      <c r="A210" s="69"/>
      <c r="B210" s="56"/>
      <c r="H210" s="70"/>
      <c r="I210" s="70"/>
    </row>
    <row r="211">
      <c r="A211" s="69"/>
      <c r="B211" s="56"/>
      <c r="H211" s="70"/>
      <c r="I211" s="70"/>
    </row>
    <row r="212">
      <c r="A212" s="69"/>
      <c r="B212" s="56"/>
      <c r="H212" s="70"/>
      <c r="I212" s="70"/>
    </row>
    <row r="213">
      <c r="A213" s="69"/>
      <c r="B213" s="56"/>
      <c r="H213" s="70"/>
      <c r="I213" s="70"/>
    </row>
    <row r="214">
      <c r="A214" s="69"/>
      <c r="B214" s="56"/>
      <c r="H214" s="70"/>
      <c r="I214" s="70"/>
    </row>
    <row r="215">
      <c r="A215" s="69"/>
      <c r="B215" s="56"/>
      <c r="H215" s="70"/>
      <c r="I215" s="70"/>
    </row>
    <row r="216">
      <c r="A216" s="69"/>
      <c r="B216" s="56"/>
      <c r="H216" s="70"/>
      <c r="I216" s="70"/>
    </row>
    <row r="217">
      <c r="A217" s="69"/>
      <c r="B217" s="56"/>
      <c r="H217" s="70"/>
      <c r="I217" s="70"/>
    </row>
    <row r="218">
      <c r="A218" s="69"/>
      <c r="B218" s="56"/>
      <c r="H218" s="70"/>
      <c r="I218" s="70"/>
    </row>
    <row r="219">
      <c r="A219" s="69"/>
      <c r="B219" s="56"/>
      <c r="H219" s="70"/>
      <c r="I219" s="70"/>
    </row>
    <row r="220">
      <c r="A220" s="69"/>
      <c r="B220" s="56"/>
      <c r="H220" s="70"/>
      <c r="I220" s="70"/>
    </row>
    <row r="221">
      <c r="A221" s="69"/>
      <c r="B221" s="56"/>
      <c r="H221" s="70"/>
      <c r="I221" s="70"/>
    </row>
    <row r="222">
      <c r="A222" s="69"/>
      <c r="B222" s="56"/>
      <c r="H222" s="70"/>
      <c r="I222" s="70"/>
    </row>
    <row r="223">
      <c r="A223" s="69"/>
      <c r="B223" s="56"/>
      <c r="H223" s="70"/>
      <c r="I223" s="70"/>
    </row>
    <row r="224">
      <c r="A224" s="69"/>
      <c r="B224" s="56"/>
      <c r="H224" s="70"/>
      <c r="I224" s="70"/>
    </row>
    <row r="225">
      <c r="A225" s="69"/>
      <c r="B225" s="56"/>
      <c r="H225" s="70"/>
      <c r="I225" s="70"/>
    </row>
    <row r="226">
      <c r="A226" s="69"/>
      <c r="B226" s="56"/>
      <c r="H226" s="70"/>
      <c r="I226" s="70"/>
    </row>
    <row r="227">
      <c r="A227" s="69"/>
      <c r="B227" s="56"/>
      <c r="H227" s="70"/>
      <c r="I227" s="70"/>
    </row>
    <row r="228">
      <c r="A228" s="69"/>
      <c r="B228" s="56"/>
      <c r="H228" s="70"/>
      <c r="I228" s="70"/>
    </row>
    <row r="229">
      <c r="A229" s="69"/>
      <c r="B229" s="56"/>
      <c r="H229" s="70"/>
      <c r="I229" s="70"/>
    </row>
    <row r="230">
      <c r="A230" s="69"/>
      <c r="B230" s="56"/>
      <c r="H230" s="70"/>
      <c r="I230" s="70"/>
    </row>
    <row r="231">
      <c r="A231" s="69"/>
      <c r="B231" s="56"/>
      <c r="H231" s="70"/>
      <c r="I231" s="70"/>
    </row>
    <row r="232">
      <c r="A232" s="69"/>
      <c r="B232" s="56"/>
      <c r="H232" s="70"/>
      <c r="I232" s="70"/>
    </row>
    <row r="233">
      <c r="A233" s="69"/>
      <c r="B233" s="56"/>
      <c r="H233" s="70"/>
      <c r="I233" s="70"/>
    </row>
    <row r="234">
      <c r="A234" s="69"/>
      <c r="B234" s="56"/>
      <c r="H234" s="70"/>
      <c r="I234" s="70"/>
    </row>
    <row r="235">
      <c r="A235" s="69"/>
      <c r="B235" s="56"/>
      <c r="H235" s="70"/>
      <c r="I235" s="70"/>
    </row>
    <row r="236">
      <c r="A236" s="69"/>
      <c r="B236" s="56"/>
      <c r="H236" s="70"/>
      <c r="I236" s="70"/>
    </row>
    <row r="237">
      <c r="A237" s="69"/>
      <c r="B237" s="56"/>
      <c r="H237" s="70"/>
      <c r="I237" s="70"/>
    </row>
    <row r="238">
      <c r="A238" s="69"/>
      <c r="B238" s="56"/>
      <c r="H238" s="70"/>
      <c r="I238" s="70"/>
    </row>
    <row r="239">
      <c r="A239" s="69"/>
      <c r="B239" s="56"/>
      <c r="H239" s="70"/>
      <c r="I239" s="70"/>
    </row>
    <row r="240">
      <c r="A240" s="69"/>
      <c r="B240" s="56"/>
      <c r="H240" s="70"/>
      <c r="I240" s="70"/>
    </row>
    <row r="241">
      <c r="A241" s="69"/>
      <c r="B241" s="56"/>
      <c r="H241" s="70"/>
      <c r="I241" s="70"/>
    </row>
    <row r="242">
      <c r="A242" s="69"/>
      <c r="B242" s="56"/>
      <c r="H242" s="70"/>
      <c r="I242" s="70"/>
    </row>
    <row r="243">
      <c r="A243" s="69"/>
      <c r="B243" s="56"/>
      <c r="H243" s="70"/>
      <c r="I243" s="70"/>
    </row>
    <row r="244">
      <c r="A244" s="69"/>
      <c r="B244" s="56"/>
      <c r="H244" s="70"/>
      <c r="I244" s="70"/>
    </row>
    <row r="245">
      <c r="A245" s="69"/>
      <c r="B245" s="56"/>
      <c r="H245" s="70"/>
      <c r="I245" s="70"/>
    </row>
    <row r="246">
      <c r="A246" s="69"/>
      <c r="B246" s="56"/>
      <c r="H246" s="70"/>
      <c r="I246" s="70"/>
    </row>
    <row r="247">
      <c r="A247" s="69"/>
      <c r="B247" s="56"/>
      <c r="H247" s="70"/>
      <c r="I247" s="70"/>
    </row>
    <row r="248">
      <c r="A248" s="69"/>
      <c r="B248" s="56"/>
      <c r="H248" s="70"/>
      <c r="I248" s="70"/>
    </row>
    <row r="249">
      <c r="A249" s="69"/>
      <c r="B249" s="56"/>
      <c r="H249" s="70"/>
      <c r="I249" s="70"/>
    </row>
    <row r="250">
      <c r="A250" s="69"/>
      <c r="B250" s="56"/>
      <c r="H250" s="70"/>
      <c r="I250" s="70"/>
    </row>
    <row r="251">
      <c r="A251" s="69"/>
      <c r="B251" s="56"/>
      <c r="H251" s="70"/>
      <c r="I251" s="70"/>
    </row>
    <row r="252">
      <c r="A252" s="69"/>
      <c r="B252" s="56"/>
      <c r="H252" s="70"/>
      <c r="I252" s="70"/>
    </row>
    <row r="253">
      <c r="A253" s="69"/>
      <c r="B253" s="56"/>
      <c r="H253" s="70"/>
      <c r="I253" s="70"/>
    </row>
    <row r="254">
      <c r="A254" s="69"/>
      <c r="B254" s="56"/>
      <c r="H254" s="70"/>
      <c r="I254" s="70"/>
    </row>
    <row r="255">
      <c r="A255" s="69"/>
      <c r="B255" s="56"/>
      <c r="H255" s="70"/>
      <c r="I255" s="70"/>
    </row>
    <row r="256">
      <c r="A256" s="69"/>
      <c r="B256" s="56"/>
      <c r="H256" s="70"/>
      <c r="I256" s="70"/>
    </row>
    <row r="257">
      <c r="A257" s="69"/>
      <c r="B257" s="56"/>
      <c r="H257" s="70"/>
      <c r="I257" s="70"/>
    </row>
    <row r="258">
      <c r="A258" s="69"/>
      <c r="B258" s="56"/>
      <c r="H258" s="70"/>
      <c r="I258" s="70"/>
    </row>
    <row r="259">
      <c r="A259" s="69"/>
      <c r="B259" s="56"/>
      <c r="H259" s="70"/>
      <c r="I259" s="70"/>
    </row>
    <row r="260">
      <c r="A260" s="69"/>
      <c r="B260" s="56"/>
      <c r="H260" s="70"/>
      <c r="I260" s="70"/>
    </row>
    <row r="261">
      <c r="A261" s="69"/>
      <c r="B261" s="56"/>
      <c r="H261" s="70"/>
      <c r="I261" s="70"/>
    </row>
    <row r="262">
      <c r="A262" s="69"/>
      <c r="B262" s="56"/>
      <c r="H262" s="70"/>
      <c r="I262" s="70"/>
    </row>
    <row r="263">
      <c r="A263" s="69"/>
      <c r="B263" s="56"/>
      <c r="H263" s="70"/>
      <c r="I263" s="70"/>
    </row>
    <row r="264">
      <c r="A264" s="69"/>
      <c r="B264" s="56"/>
      <c r="H264" s="70"/>
      <c r="I264" s="70"/>
    </row>
    <row r="265">
      <c r="A265" s="69"/>
      <c r="B265" s="56"/>
      <c r="H265" s="70"/>
      <c r="I265" s="70"/>
    </row>
    <row r="266">
      <c r="A266" s="69"/>
      <c r="B266" s="56"/>
      <c r="H266" s="70"/>
      <c r="I266" s="70"/>
    </row>
    <row r="267">
      <c r="A267" s="69"/>
      <c r="B267" s="56"/>
      <c r="H267" s="70"/>
      <c r="I267" s="70"/>
    </row>
    <row r="268">
      <c r="A268" s="69"/>
      <c r="B268" s="56"/>
      <c r="H268" s="70"/>
      <c r="I268" s="70"/>
    </row>
    <row r="269">
      <c r="A269" s="69"/>
      <c r="B269" s="56"/>
      <c r="H269" s="70"/>
      <c r="I269" s="70"/>
    </row>
    <row r="270">
      <c r="A270" s="69"/>
      <c r="B270" s="56"/>
      <c r="H270" s="70"/>
      <c r="I270" s="70"/>
    </row>
    <row r="271">
      <c r="A271" s="69"/>
      <c r="B271" s="56"/>
      <c r="H271" s="70"/>
      <c r="I271" s="70"/>
    </row>
    <row r="272">
      <c r="A272" s="69"/>
      <c r="B272" s="56"/>
      <c r="H272" s="70"/>
      <c r="I272" s="70"/>
    </row>
    <row r="273">
      <c r="A273" s="69"/>
      <c r="B273" s="56"/>
      <c r="H273" s="70"/>
      <c r="I273" s="70"/>
    </row>
    <row r="274">
      <c r="A274" s="69"/>
      <c r="B274" s="56"/>
      <c r="H274" s="70"/>
      <c r="I274" s="70"/>
    </row>
    <row r="275">
      <c r="A275" s="69"/>
      <c r="B275" s="56"/>
      <c r="H275" s="70"/>
      <c r="I275" s="70"/>
    </row>
    <row r="276">
      <c r="A276" s="69"/>
      <c r="B276" s="56"/>
      <c r="H276" s="70"/>
      <c r="I276" s="70"/>
    </row>
    <row r="277">
      <c r="A277" s="69"/>
      <c r="B277" s="56"/>
      <c r="H277" s="70"/>
      <c r="I277" s="70"/>
    </row>
    <row r="278">
      <c r="A278" s="69"/>
      <c r="B278" s="56"/>
      <c r="H278" s="70"/>
      <c r="I278" s="70"/>
    </row>
    <row r="279">
      <c r="A279" s="69"/>
      <c r="B279" s="56"/>
      <c r="H279" s="70"/>
      <c r="I279" s="70"/>
    </row>
    <row r="280">
      <c r="A280" s="69"/>
      <c r="B280" s="56"/>
      <c r="H280" s="70"/>
      <c r="I280" s="70"/>
    </row>
    <row r="281">
      <c r="A281" s="69"/>
      <c r="B281" s="56"/>
      <c r="H281" s="70"/>
      <c r="I281" s="70"/>
    </row>
    <row r="282">
      <c r="A282" s="69"/>
      <c r="B282" s="56"/>
      <c r="H282" s="70"/>
      <c r="I282" s="70"/>
    </row>
    <row r="283">
      <c r="A283" s="69"/>
      <c r="B283" s="56"/>
      <c r="H283" s="70"/>
      <c r="I283" s="70"/>
    </row>
    <row r="284">
      <c r="A284" s="69"/>
      <c r="B284" s="56"/>
      <c r="H284" s="70"/>
      <c r="I284" s="70"/>
    </row>
    <row r="285">
      <c r="A285" s="69"/>
      <c r="B285" s="56"/>
      <c r="H285" s="70"/>
      <c r="I285" s="70"/>
    </row>
    <row r="286">
      <c r="A286" s="69"/>
      <c r="B286" s="56"/>
      <c r="H286" s="70"/>
      <c r="I286" s="70"/>
    </row>
    <row r="287">
      <c r="A287" s="69"/>
      <c r="B287" s="56"/>
      <c r="H287" s="70"/>
      <c r="I287" s="70"/>
    </row>
    <row r="288">
      <c r="A288" s="69"/>
      <c r="B288" s="56"/>
      <c r="H288" s="70"/>
      <c r="I288" s="70"/>
    </row>
    <row r="289">
      <c r="A289" s="69"/>
      <c r="B289" s="56"/>
      <c r="H289" s="70"/>
      <c r="I289" s="70"/>
    </row>
    <row r="290">
      <c r="A290" s="69"/>
      <c r="B290" s="56"/>
      <c r="H290" s="70"/>
      <c r="I290" s="70"/>
    </row>
    <row r="291">
      <c r="A291" s="69"/>
      <c r="B291" s="56"/>
      <c r="H291" s="70"/>
      <c r="I291" s="70"/>
    </row>
    <row r="292">
      <c r="A292" s="69"/>
      <c r="B292" s="56"/>
      <c r="H292" s="70"/>
      <c r="I292" s="70"/>
    </row>
    <row r="293">
      <c r="A293" s="69"/>
      <c r="B293" s="56"/>
      <c r="H293" s="70"/>
      <c r="I293" s="70"/>
    </row>
    <row r="294">
      <c r="A294" s="69"/>
      <c r="B294" s="56"/>
      <c r="H294" s="70"/>
      <c r="I294" s="70"/>
    </row>
    <row r="295">
      <c r="A295" s="69"/>
      <c r="B295" s="56"/>
      <c r="H295" s="70"/>
      <c r="I295" s="70"/>
    </row>
    <row r="296">
      <c r="A296" s="69"/>
      <c r="B296" s="56"/>
      <c r="H296" s="70"/>
      <c r="I296" s="70"/>
    </row>
    <row r="297">
      <c r="A297" s="69"/>
      <c r="B297" s="56"/>
      <c r="H297" s="70"/>
      <c r="I297" s="70"/>
    </row>
    <row r="298">
      <c r="A298" s="69"/>
      <c r="B298" s="56"/>
      <c r="H298" s="70"/>
      <c r="I298" s="70"/>
    </row>
    <row r="299">
      <c r="A299" s="69"/>
      <c r="B299" s="56"/>
      <c r="H299" s="70"/>
      <c r="I299" s="70"/>
    </row>
    <row r="300">
      <c r="A300" s="69"/>
      <c r="B300" s="56"/>
      <c r="H300" s="70"/>
      <c r="I300" s="70"/>
    </row>
    <row r="301">
      <c r="A301" s="69"/>
      <c r="B301" s="56"/>
      <c r="H301" s="70"/>
      <c r="I301" s="70"/>
    </row>
    <row r="302">
      <c r="A302" s="69"/>
      <c r="B302" s="56"/>
      <c r="H302" s="70"/>
      <c r="I302" s="70"/>
    </row>
    <row r="303">
      <c r="A303" s="69"/>
      <c r="B303" s="56"/>
      <c r="H303" s="70"/>
      <c r="I303" s="70"/>
    </row>
    <row r="304">
      <c r="A304" s="69"/>
      <c r="B304" s="56"/>
      <c r="H304" s="70"/>
      <c r="I304" s="70"/>
    </row>
    <row r="305">
      <c r="A305" s="69"/>
      <c r="B305" s="56"/>
      <c r="H305" s="70"/>
      <c r="I305" s="70"/>
    </row>
    <row r="306">
      <c r="A306" s="69"/>
      <c r="B306" s="56"/>
      <c r="H306" s="70"/>
      <c r="I306" s="70"/>
    </row>
    <row r="307">
      <c r="A307" s="69"/>
      <c r="B307" s="56"/>
      <c r="H307" s="70"/>
      <c r="I307" s="70"/>
    </row>
    <row r="308">
      <c r="A308" s="69"/>
      <c r="B308" s="56"/>
      <c r="H308" s="70"/>
      <c r="I308" s="70"/>
    </row>
    <row r="309">
      <c r="A309" s="69"/>
      <c r="B309" s="56"/>
      <c r="H309" s="70"/>
      <c r="I309" s="70"/>
    </row>
    <row r="310">
      <c r="A310" s="69"/>
      <c r="B310" s="56"/>
      <c r="H310" s="70"/>
      <c r="I310" s="70"/>
    </row>
    <row r="311">
      <c r="A311" s="69"/>
      <c r="B311" s="56"/>
      <c r="H311" s="70"/>
      <c r="I311" s="70"/>
    </row>
    <row r="312">
      <c r="A312" s="69"/>
      <c r="B312" s="56"/>
      <c r="H312" s="70"/>
      <c r="I312" s="70"/>
    </row>
    <row r="313">
      <c r="A313" s="69"/>
      <c r="B313" s="56"/>
      <c r="H313" s="70"/>
      <c r="I313" s="70"/>
    </row>
    <row r="314">
      <c r="A314" s="69"/>
      <c r="B314" s="56"/>
      <c r="H314" s="70"/>
      <c r="I314" s="70"/>
    </row>
    <row r="315">
      <c r="A315" s="69"/>
      <c r="B315" s="56"/>
      <c r="H315" s="70"/>
      <c r="I315" s="70"/>
    </row>
    <row r="316">
      <c r="A316" s="69"/>
      <c r="B316" s="56"/>
      <c r="H316" s="70"/>
      <c r="I316" s="70"/>
    </row>
    <row r="317">
      <c r="A317" s="69"/>
      <c r="B317" s="56"/>
      <c r="H317" s="70"/>
      <c r="I317" s="70"/>
    </row>
    <row r="318">
      <c r="A318" s="69"/>
      <c r="B318" s="56"/>
      <c r="H318" s="70"/>
      <c r="I318" s="70"/>
    </row>
    <row r="319">
      <c r="A319" s="69"/>
      <c r="B319" s="56"/>
      <c r="H319" s="70"/>
      <c r="I319" s="70"/>
    </row>
    <row r="320">
      <c r="A320" s="69"/>
      <c r="B320" s="56"/>
      <c r="H320" s="70"/>
      <c r="I320" s="70"/>
    </row>
    <row r="321">
      <c r="A321" s="69"/>
      <c r="B321" s="56"/>
      <c r="H321" s="70"/>
      <c r="I321" s="70"/>
    </row>
    <row r="322">
      <c r="A322" s="69"/>
      <c r="B322" s="56"/>
      <c r="H322" s="70"/>
      <c r="I322" s="70"/>
    </row>
    <row r="323">
      <c r="A323" s="69"/>
      <c r="B323" s="56"/>
      <c r="H323" s="70"/>
      <c r="I323" s="70"/>
    </row>
    <row r="324">
      <c r="A324" s="69"/>
      <c r="B324" s="56"/>
      <c r="H324" s="70"/>
      <c r="I324" s="70"/>
    </row>
    <row r="325">
      <c r="A325" s="69"/>
      <c r="B325" s="56"/>
      <c r="H325" s="70"/>
      <c r="I325" s="70"/>
    </row>
    <row r="326">
      <c r="A326" s="69"/>
      <c r="B326" s="56"/>
      <c r="H326" s="70"/>
      <c r="I326" s="70"/>
    </row>
    <row r="327">
      <c r="A327" s="69"/>
      <c r="B327" s="56"/>
      <c r="H327" s="70"/>
      <c r="I327" s="70"/>
    </row>
    <row r="328">
      <c r="A328" s="69"/>
      <c r="B328" s="56"/>
      <c r="H328" s="70"/>
      <c r="I328" s="70"/>
    </row>
    <row r="329">
      <c r="A329" s="69"/>
      <c r="B329" s="56"/>
      <c r="H329" s="70"/>
      <c r="I329" s="70"/>
    </row>
    <row r="330">
      <c r="A330" s="69"/>
      <c r="B330" s="56"/>
      <c r="H330" s="70"/>
      <c r="I330" s="70"/>
    </row>
    <row r="331">
      <c r="A331" s="69"/>
      <c r="B331" s="56"/>
      <c r="H331" s="70"/>
      <c r="I331" s="70"/>
    </row>
    <row r="332">
      <c r="A332" s="69"/>
      <c r="B332" s="56"/>
      <c r="H332" s="70"/>
      <c r="I332" s="70"/>
    </row>
    <row r="333">
      <c r="A333" s="69"/>
      <c r="B333" s="56"/>
      <c r="H333" s="70"/>
      <c r="I333" s="70"/>
    </row>
    <row r="334">
      <c r="A334" s="69"/>
      <c r="B334" s="56"/>
      <c r="H334" s="70"/>
      <c r="I334" s="70"/>
    </row>
    <row r="335">
      <c r="A335" s="69"/>
      <c r="B335" s="56"/>
      <c r="H335" s="70"/>
      <c r="I335" s="70"/>
    </row>
    <row r="336">
      <c r="A336" s="69"/>
      <c r="B336" s="56"/>
      <c r="H336" s="70"/>
      <c r="I336" s="70"/>
    </row>
    <row r="337">
      <c r="A337" s="69"/>
      <c r="B337" s="56"/>
      <c r="H337" s="70"/>
      <c r="I337" s="70"/>
    </row>
    <row r="338">
      <c r="A338" s="69"/>
      <c r="B338" s="56"/>
      <c r="H338" s="70"/>
      <c r="I338" s="70"/>
    </row>
    <row r="339">
      <c r="A339" s="69"/>
      <c r="B339" s="56"/>
      <c r="H339" s="70"/>
      <c r="I339" s="70"/>
    </row>
    <row r="340">
      <c r="A340" s="69"/>
      <c r="B340" s="56"/>
      <c r="H340" s="70"/>
      <c r="I340" s="70"/>
    </row>
    <row r="341">
      <c r="A341" s="69"/>
      <c r="B341" s="56"/>
      <c r="H341" s="70"/>
      <c r="I341" s="70"/>
    </row>
    <row r="342">
      <c r="A342" s="69"/>
      <c r="B342" s="56"/>
      <c r="H342" s="70"/>
      <c r="I342" s="70"/>
    </row>
    <row r="343">
      <c r="A343" s="69"/>
      <c r="B343" s="56"/>
      <c r="H343" s="70"/>
      <c r="I343" s="70"/>
    </row>
    <row r="344">
      <c r="A344" s="69"/>
      <c r="B344" s="56"/>
      <c r="H344" s="70"/>
      <c r="I344" s="70"/>
    </row>
    <row r="345">
      <c r="A345" s="69"/>
      <c r="B345" s="56"/>
      <c r="H345" s="70"/>
      <c r="I345" s="70"/>
    </row>
    <row r="346">
      <c r="A346" s="69"/>
      <c r="B346" s="56"/>
      <c r="H346" s="70"/>
      <c r="I346" s="70"/>
    </row>
    <row r="347">
      <c r="A347" s="69"/>
      <c r="B347" s="56"/>
      <c r="H347" s="70"/>
      <c r="I347" s="70"/>
    </row>
    <row r="348">
      <c r="A348" s="69"/>
      <c r="B348" s="56"/>
      <c r="H348" s="70"/>
      <c r="I348" s="70"/>
    </row>
    <row r="349">
      <c r="A349" s="69"/>
      <c r="B349" s="56"/>
      <c r="H349" s="70"/>
      <c r="I349" s="70"/>
    </row>
    <row r="350">
      <c r="A350" s="69"/>
      <c r="B350" s="56"/>
      <c r="H350" s="70"/>
      <c r="I350" s="70"/>
    </row>
    <row r="351">
      <c r="A351" s="69"/>
      <c r="B351" s="56"/>
      <c r="H351" s="70"/>
      <c r="I351" s="70"/>
    </row>
    <row r="352">
      <c r="A352" s="69"/>
      <c r="B352" s="56"/>
      <c r="H352" s="70"/>
      <c r="I352" s="70"/>
    </row>
    <row r="353">
      <c r="A353" s="69"/>
      <c r="B353" s="56"/>
      <c r="H353" s="70"/>
      <c r="I353" s="70"/>
    </row>
    <row r="354">
      <c r="A354" s="69"/>
      <c r="B354" s="56"/>
      <c r="H354" s="70"/>
      <c r="I354" s="70"/>
    </row>
    <row r="355">
      <c r="A355" s="69"/>
      <c r="B355" s="56"/>
      <c r="H355" s="70"/>
      <c r="I355" s="70"/>
    </row>
    <row r="356">
      <c r="A356" s="69"/>
      <c r="B356" s="56"/>
      <c r="H356" s="70"/>
      <c r="I356" s="70"/>
    </row>
    <row r="357">
      <c r="A357" s="69"/>
      <c r="B357" s="56"/>
      <c r="H357" s="70"/>
      <c r="I357" s="70"/>
    </row>
    <row r="358">
      <c r="A358" s="69"/>
      <c r="B358" s="56"/>
      <c r="H358" s="70"/>
      <c r="I358" s="70"/>
    </row>
    <row r="359">
      <c r="A359" s="69"/>
      <c r="B359" s="56"/>
      <c r="H359" s="70"/>
      <c r="I359" s="70"/>
    </row>
    <row r="360">
      <c r="A360" s="69"/>
      <c r="B360" s="56"/>
      <c r="H360" s="70"/>
      <c r="I360" s="70"/>
    </row>
    <row r="361">
      <c r="A361" s="69"/>
      <c r="B361" s="56"/>
      <c r="H361" s="70"/>
      <c r="I361" s="70"/>
    </row>
    <row r="362">
      <c r="A362" s="69"/>
      <c r="B362" s="56"/>
      <c r="H362" s="70"/>
      <c r="I362" s="70"/>
    </row>
    <row r="363">
      <c r="A363" s="69"/>
      <c r="B363" s="56"/>
      <c r="H363" s="70"/>
      <c r="I363" s="70"/>
    </row>
    <row r="364">
      <c r="A364" s="69"/>
      <c r="B364" s="56"/>
      <c r="H364" s="70"/>
      <c r="I364" s="70"/>
    </row>
    <row r="365">
      <c r="A365" s="69"/>
      <c r="B365" s="56"/>
      <c r="H365" s="70"/>
      <c r="I365" s="70"/>
    </row>
    <row r="366">
      <c r="A366" s="69"/>
      <c r="B366" s="56"/>
      <c r="H366" s="70"/>
      <c r="I366" s="70"/>
    </row>
    <row r="367">
      <c r="A367" s="69"/>
      <c r="B367" s="56"/>
      <c r="H367" s="70"/>
      <c r="I367" s="70"/>
    </row>
    <row r="368">
      <c r="A368" s="69"/>
      <c r="B368" s="56"/>
      <c r="H368" s="70"/>
      <c r="I368" s="70"/>
    </row>
    <row r="369">
      <c r="A369" s="69"/>
      <c r="B369" s="56"/>
      <c r="H369" s="70"/>
      <c r="I369" s="70"/>
    </row>
    <row r="370">
      <c r="A370" s="69"/>
      <c r="B370" s="56"/>
      <c r="H370" s="70"/>
      <c r="I370" s="70"/>
    </row>
    <row r="371">
      <c r="A371" s="69"/>
      <c r="B371" s="56"/>
      <c r="H371" s="70"/>
      <c r="I371" s="70"/>
    </row>
    <row r="372">
      <c r="A372" s="69"/>
      <c r="B372" s="56"/>
      <c r="H372" s="70"/>
      <c r="I372" s="70"/>
    </row>
    <row r="373">
      <c r="A373" s="69"/>
      <c r="B373" s="56"/>
      <c r="H373" s="70"/>
      <c r="I373" s="70"/>
    </row>
    <row r="374">
      <c r="A374" s="69"/>
      <c r="B374" s="56"/>
      <c r="H374" s="70"/>
      <c r="I374" s="70"/>
    </row>
    <row r="375">
      <c r="A375" s="69"/>
      <c r="B375" s="56"/>
      <c r="H375" s="70"/>
      <c r="I375" s="70"/>
    </row>
    <row r="376">
      <c r="A376" s="69"/>
      <c r="B376" s="56"/>
      <c r="H376" s="70"/>
      <c r="I376" s="70"/>
    </row>
    <row r="377">
      <c r="A377" s="69"/>
      <c r="B377" s="56"/>
      <c r="H377" s="70"/>
      <c r="I377" s="70"/>
    </row>
    <row r="378">
      <c r="A378" s="69"/>
      <c r="B378" s="56"/>
      <c r="H378" s="70"/>
      <c r="I378" s="70"/>
    </row>
    <row r="379">
      <c r="A379" s="69"/>
      <c r="B379" s="56"/>
      <c r="H379" s="70"/>
      <c r="I379" s="70"/>
    </row>
    <row r="380">
      <c r="A380" s="69"/>
      <c r="B380" s="56"/>
      <c r="H380" s="70"/>
      <c r="I380" s="70"/>
    </row>
    <row r="381">
      <c r="A381" s="69"/>
      <c r="B381" s="56"/>
      <c r="H381" s="70"/>
      <c r="I381" s="70"/>
    </row>
    <row r="382">
      <c r="A382" s="69"/>
      <c r="B382" s="56"/>
      <c r="H382" s="70"/>
      <c r="I382" s="70"/>
    </row>
    <row r="383">
      <c r="A383" s="69"/>
      <c r="B383" s="56"/>
      <c r="H383" s="70"/>
      <c r="I383" s="70"/>
    </row>
    <row r="384">
      <c r="A384" s="69"/>
      <c r="B384" s="56"/>
      <c r="H384" s="70"/>
      <c r="I384" s="70"/>
    </row>
    <row r="385">
      <c r="A385" s="69"/>
      <c r="B385" s="56"/>
      <c r="H385" s="70"/>
      <c r="I385" s="70"/>
    </row>
    <row r="386">
      <c r="A386" s="69"/>
      <c r="B386" s="56"/>
      <c r="H386" s="70"/>
      <c r="I386" s="70"/>
    </row>
    <row r="387">
      <c r="A387" s="69"/>
      <c r="B387" s="56"/>
      <c r="H387" s="70"/>
      <c r="I387" s="70"/>
    </row>
    <row r="388">
      <c r="A388" s="69"/>
      <c r="B388" s="56"/>
      <c r="H388" s="70"/>
      <c r="I388" s="70"/>
    </row>
    <row r="389">
      <c r="A389" s="69"/>
      <c r="B389" s="56"/>
      <c r="H389" s="70"/>
      <c r="I389" s="70"/>
    </row>
    <row r="390">
      <c r="A390" s="69"/>
      <c r="B390" s="56"/>
      <c r="H390" s="70"/>
      <c r="I390" s="70"/>
    </row>
    <row r="391">
      <c r="A391" s="69"/>
      <c r="B391" s="56"/>
      <c r="H391" s="70"/>
      <c r="I391" s="70"/>
    </row>
    <row r="392">
      <c r="A392" s="69"/>
      <c r="B392" s="56"/>
      <c r="H392" s="70"/>
      <c r="I392" s="70"/>
    </row>
    <row r="393">
      <c r="A393" s="69"/>
      <c r="B393" s="56"/>
      <c r="H393" s="70"/>
      <c r="I393" s="70"/>
    </row>
    <row r="394">
      <c r="A394" s="69"/>
      <c r="B394" s="56"/>
      <c r="H394" s="70"/>
      <c r="I394" s="70"/>
    </row>
    <row r="395">
      <c r="A395" s="69"/>
      <c r="B395" s="56"/>
      <c r="H395" s="70"/>
      <c r="I395" s="70"/>
    </row>
    <row r="396">
      <c r="A396" s="69"/>
      <c r="B396" s="56"/>
      <c r="H396" s="70"/>
      <c r="I396" s="70"/>
    </row>
    <row r="397">
      <c r="A397" s="69"/>
      <c r="B397" s="56"/>
      <c r="H397" s="70"/>
      <c r="I397" s="70"/>
    </row>
    <row r="398">
      <c r="A398" s="69"/>
      <c r="B398" s="56"/>
      <c r="H398" s="70"/>
      <c r="I398" s="70"/>
    </row>
    <row r="399">
      <c r="A399" s="69"/>
      <c r="B399" s="56"/>
      <c r="H399" s="70"/>
      <c r="I399" s="70"/>
    </row>
    <row r="400">
      <c r="A400" s="69"/>
      <c r="B400" s="56"/>
      <c r="H400" s="70"/>
      <c r="I400" s="70"/>
    </row>
    <row r="401">
      <c r="A401" s="69"/>
      <c r="B401" s="56"/>
      <c r="H401" s="70"/>
      <c r="I401" s="70"/>
    </row>
    <row r="402">
      <c r="A402" s="69"/>
      <c r="B402" s="56"/>
      <c r="H402" s="70"/>
      <c r="I402" s="70"/>
    </row>
    <row r="403">
      <c r="A403" s="69"/>
      <c r="B403" s="56"/>
      <c r="H403" s="70"/>
      <c r="I403" s="70"/>
    </row>
    <row r="404">
      <c r="A404" s="69"/>
      <c r="B404" s="56"/>
      <c r="H404" s="70"/>
      <c r="I404" s="70"/>
    </row>
    <row r="405">
      <c r="A405" s="69"/>
      <c r="B405" s="56"/>
      <c r="H405" s="70"/>
      <c r="I405" s="70"/>
    </row>
    <row r="406">
      <c r="A406" s="69"/>
      <c r="B406" s="56"/>
      <c r="H406" s="70"/>
      <c r="I406" s="70"/>
    </row>
    <row r="407">
      <c r="A407" s="69"/>
      <c r="B407" s="56"/>
      <c r="H407" s="70"/>
      <c r="I407" s="70"/>
    </row>
    <row r="408">
      <c r="A408" s="69"/>
      <c r="B408" s="56"/>
      <c r="H408" s="70"/>
      <c r="I408" s="70"/>
    </row>
    <row r="409">
      <c r="A409" s="69"/>
      <c r="B409" s="56"/>
      <c r="H409" s="70"/>
      <c r="I409" s="70"/>
    </row>
    <row r="410">
      <c r="A410" s="69"/>
      <c r="B410" s="56"/>
      <c r="H410" s="70"/>
      <c r="I410" s="70"/>
    </row>
    <row r="411">
      <c r="A411" s="69"/>
      <c r="B411" s="56"/>
      <c r="H411" s="70"/>
      <c r="I411" s="70"/>
    </row>
    <row r="412">
      <c r="A412" s="69"/>
      <c r="B412" s="56"/>
      <c r="H412" s="70"/>
      <c r="I412" s="70"/>
    </row>
    <row r="413">
      <c r="A413" s="69"/>
      <c r="B413" s="56"/>
      <c r="H413" s="70"/>
      <c r="I413" s="70"/>
    </row>
    <row r="414">
      <c r="A414" s="69"/>
      <c r="B414" s="56"/>
      <c r="H414" s="70"/>
      <c r="I414" s="70"/>
    </row>
    <row r="415">
      <c r="A415" s="69"/>
      <c r="B415" s="56"/>
      <c r="H415" s="70"/>
      <c r="I415" s="70"/>
    </row>
    <row r="416">
      <c r="A416" s="69"/>
      <c r="B416" s="56"/>
      <c r="H416" s="70"/>
      <c r="I416" s="70"/>
    </row>
    <row r="417">
      <c r="A417" s="69"/>
      <c r="B417" s="56"/>
      <c r="H417" s="70"/>
      <c r="I417" s="70"/>
    </row>
    <row r="418">
      <c r="A418" s="69"/>
      <c r="B418" s="56"/>
      <c r="H418" s="70"/>
      <c r="I418" s="70"/>
    </row>
    <row r="419">
      <c r="A419" s="69"/>
      <c r="B419" s="56"/>
      <c r="H419" s="70"/>
      <c r="I419" s="70"/>
    </row>
    <row r="420">
      <c r="A420" s="69"/>
      <c r="B420" s="56"/>
      <c r="H420" s="70"/>
      <c r="I420" s="70"/>
    </row>
    <row r="421">
      <c r="A421" s="69"/>
      <c r="B421" s="56"/>
      <c r="H421" s="70"/>
      <c r="I421" s="70"/>
    </row>
    <row r="422">
      <c r="A422" s="69"/>
      <c r="B422" s="56"/>
      <c r="H422" s="70"/>
      <c r="I422" s="70"/>
    </row>
    <row r="423">
      <c r="A423" s="69"/>
      <c r="B423" s="56"/>
      <c r="H423" s="70"/>
      <c r="I423" s="70"/>
    </row>
    <row r="424">
      <c r="A424" s="69"/>
      <c r="B424" s="56"/>
      <c r="H424" s="70"/>
      <c r="I424" s="70"/>
    </row>
    <row r="425">
      <c r="A425" s="69"/>
      <c r="B425" s="56"/>
      <c r="H425" s="70"/>
      <c r="I425" s="70"/>
    </row>
    <row r="426">
      <c r="A426" s="69"/>
      <c r="B426" s="56"/>
      <c r="H426" s="70"/>
      <c r="I426" s="70"/>
    </row>
    <row r="427">
      <c r="A427" s="69"/>
      <c r="B427" s="56"/>
      <c r="H427" s="70"/>
      <c r="I427" s="70"/>
    </row>
    <row r="428">
      <c r="A428" s="69"/>
      <c r="B428" s="56"/>
      <c r="H428" s="70"/>
      <c r="I428" s="70"/>
    </row>
    <row r="429">
      <c r="A429" s="69"/>
      <c r="B429" s="56"/>
      <c r="H429" s="70"/>
      <c r="I429" s="70"/>
    </row>
    <row r="430">
      <c r="A430" s="69"/>
      <c r="B430" s="56"/>
      <c r="H430" s="70"/>
      <c r="I430" s="70"/>
    </row>
    <row r="431">
      <c r="A431" s="69"/>
      <c r="B431" s="56"/>
      <c r="H431" s="70"/>
      <c r="I431" s="70"/>
    </row>
    <row r="432">
      <c r="A432" s="69"/>
      <c r="B432" s="56"/>
      <c r="H432" s="70"/>
      <c r="I432" s="70"/>
    </row>
    <row r="433">
      <c r="A433" s="69"/>
      <c r="B433" s="56"/>
      <c r="H433" s="70"/>
      <c r="I433" s="70"/>
    </row>
    <row r="434">
      <c r="A434" s="69"/>
      <c r="B434" s="56"/>
      <c r="H434" s="70"/>
      <c r="I434" s="70"/>
    </row>
    <row r="435">
      <c r="A435" s="69"/>
      <c r="B435" s="56"/>
      <c r="H435" s="70"/>
      <c r="I435" s="70"/>
    </row>
    <row r="436">
      <c r="A436" s="69"/>
      <c r="B436" s="56"/>
      <c r="H436" s="70"/>
      <c r="I436" s="70"/>
    </row>
    <row r="437">
      <c r="A437" s="69"/>
      <c r="B437" s="56"/>
      <c r="H437" s="70"/>
      <c r="I437" s="70"/>
    </row>
    <row r="438">
      <c r="A438" s="69"/>
      <c r="B438" s="56"/>
      <c r="H438" s="70"/>
      <c r="I438" s="70"/>
    </row>
    <row r="439">
      <c r="A439" s="69"/>
      <c r="B439" s="56"/>
      <c r="H439" s="70"/>
      <c r="I439" s="70"/>
    </row>
    <row r="440">
      <c r="A440" s="69"/>
      <c r="B440" s="56"/>
      <c r="H440" s="70"/>
      <c r="I440" s="70"/>
    </row>
    <row r="441">
      <c r="A441" s="69"/>
      <c r="B441" s="56"/>
      <c r="H441" s="70"/>
      <c r="I441" s="70"/>
    </row>
    <row r="442">
      <c r="A442" s="69"/>
      <c r="B442" s="56"/>
      <c r="H442" s="70"/>
      <c r="I442" s="70"/>
    </row>
    <row r="443">
      <c r="A443" s="69"/>
      <c r="B443" s="56"/>
      <c r="H443" s="70"/>
      <c r="I443" s="70"/>
    </row>
    <row r="444">
      <c r="A444" s="69"/>
      <c r="B444" s="56"/>
      <c r="H444" s="70"/>
      <c r="I444" s="70"/>
    </row>
    <row r="445">
      <c r="A445" s="69"/>
      <c r="B445" s="56"/>
      <c r="H445" s="70"/>
      <c r="I445" s="70"/>
    </row>
    <row r="446">
      <c r="A446" s="69"/>
      <c r="B446" s="56"/>
      <c r="H446" s="70"/>
      <c r="I446" s="70"/>
    </row>
    <row r="447">
      <c r="A447" s="69"/>
      <c r="B447" s="56"/>
      <c r="H447" s="70"/>
      <c r="I447" s="70"/>
    </row>
    <row r="448">
      <c r="A448" s="69"/>
      <c r="B448" s="56"/>
      <c r="H448" s="70"/>
      <c r="I448" s="70"/>
    </row>
    <row r="449">
      <c r="A449" s="69"/>
      <c r="B449" s="56"/>
      <c r="H449" s="70"/>
      <c r="I449" s="70"/>
    </row>
    <row r="450">
      <c r="A450" s="69"/>
      <c r="B450" s="56"/>
      <c r="H450" s="70"/>
      <c r="I450" s="70"/>
    </row>
    <row r="451">
      <c r="A451" s="69"/>
      <c r="B451" s="56"/>
      <c r="H451" s="70"/>
      <c r="I451" s="70"/>
    </row>
    <row r="452">
      <c r="A452" s="69"/>
      <c r="B452" s="56"/>
      <c r="H452" s="70"/>
      <c r="I452" s="70"/>
    </row>
    <row r="453">
      <c r="A453" s="69"/>
      <c r="B453" s="56"/>
      <c r="H453" s="70"/>
      <c r="I453" s="70"/>
    </row>
    <row r="454">
      <c r="A454" s="69"/>
      <c r="B454" s="56"/>
      <c r="H454" s="70"/>
      <c r="I454" s="70"/>
    </row>
    <row r="455">
      <c r="A455" s="69"/>
      <c r="B455" s="56"/>
      <c r="H455" s="70"/>
      <c r="I455" s="70"/>
    </row>
    <row r="456">
      <c r="A456" s="69"/>
      <c r="B456" s="56"/>
      <c r="H456" s="70"/>
      <c r="I456" s="70"/>
    </row>
    <row r="457">
      <c r="A457" s="69"/>
      <c r="B457" s="56"/>
      <c r="H457" s="70"/>
      <c r="I457" s="70"/>
    </row>
    <row r="458">
      <c r="A458" s="69"/>
      <c r="B458" s="56"/>
      <c r="H458" s="70"/>
      <c r="I458" s="70"/>
    </row>
    <row r="459">
      <c r="A459" s="69"/>
      <c r="B459" s="56"/>
      <c r="H459" s="70"/>
      <c r="I459" s="70"/>
    </row>
    <row r="460">
      <c r="A460" s="69"/>
      <c r="B460" s="56"/>
      <c r="H460" s="70"/>
      <c r="I460" s="70"/>
    </row>
    <row r="461">
      <c r="A461" s="69"/>
      <c r="B461" s="56"/>
      <c r="H461" s="70"/>
      <c r="I461" s="70"/>
    </row>
    <row r="462">
      <c r="A462" s="69"/>
      <c r="B462" s="56"/>
      <c r="H462" s="70"/>
      <c r="I462" s="70"/>
    </row>
    <row r="463">
      <c r="A463" s="69"/>
      <c r="B463" s="56"/>
      <c r="H463" s="70"/>
      <c r="I463" s="70"/>
    </row>
    <row r="464">
      <c r="A464" s="69"/>
      <c r="B464" s="56"/>
      <c r="H464" s="70"/>
      <c r="I464" s="70"/>
    </row>
    <row r="465">
      <c r="A465" s="69"/>
      <c r="B465" s="56"/>
      <c r="H465" s="70"/>
      <c r="I465" s="70"/>
    </row>
    <row r="466">
      <c r="A466" s="69"/>
      <c r="B466" s="56"/>
      <c r="H466" s="70"/>
      <c r="I466" s="70"/>
    </row>
    <row r="467">
      <c r="A467" s="69"/>
      <c r="B467" s="56"/>
      <c r="H467" s="70"/>
      <c r="I467" s="70"/>
    </row>
    <row r="468">
      <c r="A468" s="69"/>
      <c r="B468" s="56"/>
      <c r="H468" s="70"/>
      <c r="I468" s="70"/>
    </row>
    <row r="469">
      <c r="A469" s="69"/>
      <c r="B469" s="56"/>
      <c r="H469" s="70"/>
      <c r="I469" s="70"/>
    </row>
    <row r="470">
      <c r="A470" s="69"/>
      <c r="B470" s="56"/>
      <c r="H470" s="70"/>
      <c r="I470" s="70"/>
    </row>
    <row r="471">
      <c r="A471" s="69"/>
      <c r="B471" s="56"/>
      <c r="H471" s="70"/>
      <c r="I471" s="70"/>
    </row>
    <row r="472">
      <c r="A472" s="69"/>
      <c r="B472" s="56"/>
      <c r="H472" s="70"/>
      <c r="I472" s="70"/>
    </row>
    <row r="473">
      <c r="A473" s="69"/>
      <c r="B473" s="56"/>
      <c r="H473" s="70"/>
      <c r="I473" s="70"/>
    </row>
    <row r="474">
      <c r="A474" s="69"/>
      <c r="B474" s="56"/>
      <c r="H474" s="70"/>
      <c r="I474" s="70"/>
    </row>
    <row r="475">
      <c r="A475" s="69"/>
      <c r="B475" s="56"/>
      <c r="H475" s="70"/>
      <c r="I475" s="70"/>
    </row>
    <row r="476">
      <c r="A476" s="69"/>
      <c r="B476" s="56"/>
      <c r="H476" s="70"/>
      <c r="I476" s="70"/>
    </row>
    <row r="477">
      <c r="A477" s="69"/>
      <c r="B477" s="56"/>
      <c r="H477" s="70"/>
      <c r="I477" s="70"/>
    </row>
    <row r="478">
      <c r="A478" s="69"/>
      <c r="B478" s="56"/>
      <c r="H478" s="70"/>
      <c r="I478" s="70"/>
    </row>
    <row r="479">
      <c r="A479" s="69"/>
      <c r="B479" s="56"/>
      <c r="H479" s="70"/>
      <c r="I479" s="70"/>
    </row>
    <row r="480">
      <c r="A480" s="69"/>
      <c r="B480" s="56"/>
      <c r="H480" s="70"/>
      <c r="I480" s="70"/>
    </row>
    <row r="481">
      <c r="A481" s="69"/>
      <c r="B481" s="56"/>
      <c r="H481" s="70"/>
      <c r="I481" s="70"/>
    </row>
    <row r="482">
      <c r="A482" s="69"/>
      <c r="B482" s="56"/>
      <c r="H482" s="70"/>
      <c r="I482" s="70"/>
    </row>
    <row r="483">
      <c r="A483" s="69"/>
      <c r="B483" s="56"/>
      <c r="H483" s="70"/>
      <c r="I483" s="70"/>
    </row>
    <row r="484">
      <c r="A484" s="69"/>
      <c r="B484" s="56"/>
      <c r="H484" s="70"/>
      <c r="I484" s="70"/>
    </row>
    <row r="485">
      <c r="A485" s="69"/>
      <c r="B485" s="56"/>
      <c r="H485" s="70"/>
      <c r="I485" s="70"/>
    </row>
    <row r="486">
      <c r="A486" s="69"/>
      <c r="B486" s="56"/>
      <c r="H486" s="70"/>
      <c r="I486" s="70"/>
    </row>
    <row r="487">
      <c r="A487" s="69"/>
      <c r="B487" s="56"/>
      <c r="H487" s="70"/>
      <c r="I487" s="70"/>
    </row>
    <row r="488">
      <c r="A488" s="69"/>
      <c r="B488" s="56"/>
      <c r="H488" s="70"/>
      <c r="I488" s="70"/>
    </row>
    <row r="489">
      <c r="A489" s="69"/>
      <c r="B489" s="56"/>
      <c r="H489" s="70"/>
      <c r="I489" s="70"/>
    </row>
    <row r="490">
      <c r="A490" s="69"/>
      <c r="B490" s="56"/>
      <c r="H490" s="70"/>
      <c r="I490" s="70"/>
    </row>
    <row r="491">
      <c r="A491" s="69"/>
      <c r="B491" s="56"/>
      <c r="H491" s="70"/>
      <c r="I491" s="70"/>
    </row>
    <row r="492">
      <c r="A492" s="69"/>
      <c r="B492" s="56"/>
      <c r="H492" s="70"/>
      <c r="I492" s="70"/>
    </row>
    <row r="493">
      <c r="A493" s="69"/>
      <c r="B493" s="56"/>
      <c r="H493" s="70"/>
      <c r="I493" s="70"/>
    </row>
    <row r="494">
      <c r="A494" s="69"/>
      <c r="B494" s="56"/>
      <c r="H494" s="70"/>
      <c r="I494" s="70"/>
    </row>
    <row r="495">
      <c r="A495" s="69"/>
      <c r="B495" s="56"/>
      <c r="H495" s="70"/>
      <c r="I495" s="70"/>
    </row>
    <row r="496">
      <c r="A496" s="69"/>
      <c r="B496" s="56"/>
      <c r="H496" s="70"/>
      <c r="I496" s="70"/>
    </row>
    <row r="497">
      <c r="A497" s="69"/>
      <c r="B497" s="56"/>
      <c r="H497" s="70"/>
      <c r="I497" s="70"/>
    </row>
    <row r="498">
      <c r="A498" s="69"/>
      <c r="B498" s="56"/>
      <c r="H498" s="70"/>
      <c r="I498" s="70"/>
    </row>
    <row r="499">
      <c r="A499" s="69"/>
      <c r="B499" s="56"/>
      <c r="H499" s="70"/>
      <c r="I499" s="70"/>
    </row>
    <row r="500">
      <c r="A500" s="69"/>
      <c r="B500" s="56"/>
      <c r="H500" s="70"/>
      <c r="I500" s="70"/>
    </row>
    <row r="501">
      <c r="A501" s="69"/>
      <c r="B501" s="56"/>
      <c r="H501" s="70"/>
      <c r="I501" s="70"/>
    </row>
    <row r="502">
      <c r="A502" s="69"/>
      <c r="B502" s="56"/>
      <c r="H502" s="70"/>
      <c r="I502" s="70"/>
    </row>
    <row r="503">
      <c r="A503" s="69"/>
      <c r="B503" s="56"/>
      <c r="H503" s="70"/>
      <c r="I503" s="70"/>
    </row>
    <row r="504">
      <c r="A504" s="69"/>
      <c r="B504" s="56"/>
      <c r="H504" s="70"/>
      <c r="I504" s="70"/>
    </row>
    <row r="505">
      <c r="A505" s="69"/>
      <c r="B505" s="56"/>
      <c r="H505" s="70"/>
      <c r="I505" s="70"/>
    </row>
    <row r="506">
      <c r="A506" s="69"/>
      <c r="B506" s="56"/>
      <c r="H506" s="70"/>
      <c r="I506" s="70"/>
    </row>
    <row r="507">
      <c r="A507" s="69"/>
      <c r="B507" s="56"/>
      <c r="H507" s="70"/>
      <c r="I507" s="70"/>
    </row>
    <row r="508">
      <c r="A508" s="69"/>
      <c r="B508" s="56"/>
      <c r="H508" s="70"/>
      <c r="I508" s="70"/>
    </row>
    <row r="509">
      <c r="A509" s="69"/>
      <c r="B509" s="56"/>
      <c r="H509" s="70"/>
      <c r="I509" s="70"/>
    </row>
    <row r="510">
      <c r="A510" s="69"/>
      <c r="B510" s="56"/>
      <c r="H510" s="70"/>
      <c r="I510" s="70"/>
    </row>
    <row r="511">
      <c r="A511" s="69"/>
      <c r="B511" s="56"/>
      <c r="H511" s="70"/>
      <c r="I511" s="70"/>
    </row>
    <row r="512">
      <c r="A512" s="69"/>
      <c r="B512" s="56"/>
      <c r="H512" s="70"/>
      <c r="I512" s="70"/>
    </row>
    <row r="513">
      <c r="A513" s="69"/>
      <c r="B513" s="56"/>
      <c r="H513" s="70"/>
      <c r="I513" s="70"/>
    </row>
    <row r="514">
      <c r="A514" s="69"/>
      <c r="B514" s="56"/>
      <c r="H514" s="70"/>
      <c r="I514" s="70"/>
    </row>
    <row r="515">
      <c r="A515" s="69"/>
      <c r="B515" s="56"/>
      <c r="H515" s="70"/>
      <c r="I515" s="70"/>
    </row>
    <row r="516">
      <c r="A516" s="69"/>
      <c r="B516" s="56"/>
      <c r="H516" s="70"/>
      <c r="I516" s="70"/>
    </row>
    <row r="517">
      <c r="A517" s="69"/>
      <c r="B517" s="56"/>
      <c r="H517" s="70"/>
      <c r="I517" s="70"/>
    </row>
    <row r="518">
      <c r="A518" s="69"/>
      <c r="B518" s="56"/>
      <c r="H518" s="70"/>
      <c r="I518" s="70"/>
    </row>
    <row r="519">
      <c r="A519" s="69"/>
      <c r="B519" s="56"/>
      <c r="H519" s="70"/>
      <c r="I519" s="70"/>
    </row>
    <row r="520">
      <c r="A520" s="69"/>
      <c r="B520" s="56"/>
      <c r="H520" s="70"/>
      <c r="I520" s="70"/>
    </row>
    <row r="521">
      <c r="A521" s="69"/>
      <c r="B521" s="56"/>
      <c r="H521" s="70"/>
      <c r="I521" s="70"/>
    </row>
    <row r="522">
      <c r="A522" s="69"/>
      <c r="B522" s="56"/>
      <c r="H522" s="70"/>
      <c r="I522" s="70"/>
    </row>
    <row r="523">
      <c r="A523" s="69"/>
      <c r="B523" s="56"/>
      <c r="H523" s="70"/>
      <c r="I523" s="70"/>
    </row>
    <row r="524">
      <c r="A524" s="69"/>
      <c r="B524" s="56"/>
      <c r="H524" s="70"/>
      <c r="I524" s="70"/>
    </row>
    <row r="525">
      <c r="A525" s="69"/>
      <c r="B525" s="56"/>
      <c r="H525" s="70"/>
      <c r="I525" s="70"/>
    </row>
    <row r="526">
      <c r="A526" s="69"/>
      <c r="B526" s="56"/>
      <c r="H526" s="70"/>
      <c r="I526" s="70"/>
    </row>
    <row r="527">
      <c r="A527" s="69"/>
      <c r="B527" s="56"/>
      <c r="H527" s="70"/>
      <c r="I527" s="70"/>
    </row>
    <row r="528">
      <c r="A528" s="69"/>
      <c r="B528" s="56"/>
      <c r="H528" s="70"/>
      <c r="I528" s="70"/>
    </row>
    <row r="529">
      <c r="A529" s="69"/>
      <c r="B529" s="56"/>
      <c r="H529" s="70"/>
      <c r="I529" s="70"/>
    </row>
    <row r="530">
      <c r="A530" s="69"/>
      <c r="B530" s="56"/>
      <c r="H530" s="70"/>
      <c r="I530" s="70"/>
    </row>
    <row r="531">
      <c r="A531" s="69"/>
      <c r="B531" s="56"/>
      <c r="H531" s="70"/>
      <c r="I531" s="70"/>
    </row>
    <row r="532">
      <c r="A532" s="69"/>
      <c r="B532" s="56"/>
      <c r="H532" s="70"/>
      <c r="I532" s="70"/>
    </row>
    <row r="533">
      <c r="A533" s="69"/>
      <c r="B533" s="56"/>
      <c r="H533" s="70"/>
      <c r="I533" s="70"/>
    </row>
    <row r="534">
      <c r="A534" s="69"/>
      <c r="B534" s="56"/>
      <c r="H534" s="70"/>
      <c r="I534" s="70"/>
    </row>
    <row r="535">
      <c r="A535" s="69"/>
      <c r="B535" s="56"/>
      <c r="H535" s="70"/>
      <c r="I535" s="70"/>
    </row>
    <row r="536">
      <c r="A536" s="69"/>
      <c r="B536" s="56"/>
      <c r="H536" s="70"/>
      <c r="I536" s="70"/>
    </row>
    <row r="537">
      <c r="A537" s="69"/>
      <c r="B537" s="56"/>
      <c r="H537" s="70"/>
      <c r="I537" s="70"/>
    </row>
    <row r="538">
      <c r="A538" s="69"/>
      <c r="B538" s="56"/>
      <c r="H538" s="70"/>
      <c r="I538" s="70"/>
    </row>
    <row r="539">
      <c r="A539" s="69"/>
      <c r="B539" s="56"/>
      <c r="H539" s="70"/>
      <c r="I539" s="70"/>
    </row>
    <row r="540">
      <c r="A540" s="69"/>
      <c r="B540" s="56"/>
      <c r="H540" s="70"/>
      <c r="I540" s="70"/>
    </row>
    <row r="541">
      <c r="A541" s="69"/>
      <c r="B541" s="56"/>
      <c r="H541" s="70"/>
      <c r="I541" s="70"/>
    </row>
    <row r="542">
      <c r="A542" s="69"/>
      <c r="B542" s="56"/>
      <c r="H542" s="70"/>
      <c r="I542" s="70"/>
    </row>
    <row r="543">
      <c r="A543" s="69"/>
      <c r="B543" s="56"/>
      <c r="H543" s="70"/>
      <c r="I543" s="70"/>
    </row>
    <row r="544">
      <c r="A544" s="69"/>
      <c r="B544" s="56"/>
      <c r="H544" s="70"/>
      <c r="I544" s="70"/>
    </row>
    <row r="545">
      <c r="A545" s="69"/>
      <c r="B545" s="56"/>
      <c r="H545" s="70"/>
      <c r="I545" s="70"/>
    </row>
    <row r="546">
      <c r="A546" s="69"/>
      <c r="B546" s="56"/>
      <c r="H546" s="70"/>
      <c r="I546" s="70"/>
    </row>
    <row r="547">
      <c r="A547" s="69"/>
      <c r="B547" s="56"/>
      <c r="H547" s="70"/>
      <c r="I547" s="70"/>
    </row>
    <row r="548">
      <c r="A548" s="69"/>
      <c r="B548" s="56"/>
      <c r="H548" s="70"/>
      <c r="I548" s="70"/>
    </row>
    <row r="549">
      <c r="A549" s="69"/>
      <c r="B549" s="56"/>
      <c r="H549" s="70"/>
      <c r="I549" s="70"/>
    </row>
    <row r="550">
      <c r="A550" s="69"/>
      <c r="B550" s="56"/>
      <c r="H550" s="70"/>
      <c r="I550" s="70"/>
    </row>
    <row r="551">
      <c r="A551" s="69"/>
      <c r="B551" s="56"/>
      <c r="H551" s="70"/>
      <c r="I551" s="70"/>
    </row>
    <row r="552">
      <c r="A552" s="69"/>
      <c r="B552" s="56"/>
      <c r="H552" s="70"/>
      <c r="I552" s="70"/>
    </row>
    <row r="553">
      <c r="A553" s="69"/>
      <c r="B553" s="56"/>
      <c r="H553" s="70"/>
      <c r="I553" s="70"/>
    </row>
    <row r="554">
      <c r="A554" s="69"/>
      <c r="B554" s="56"/>
      <c r="H554" s="70"/>
      <c r="I554" s="70"/>
    </row>
    <row r="555">
      <c r="A555" s="69"/>
      <c r="B555" s="56"/>
      <c r="H555" s="70"/>
      <c r="I555" s="70"/>
    </row>
    <row r="556">
      <c r="A556" s="69"/>
      <c r="B556" s="56"/>
      <c r="H556" s="70"/>
      <c r="I556" s="70"/>
    </row>
    <row r="557">
      <c r="A557" s="69"/>
      <c r="B557" s="56"/>
      <c r="H557" s="70"/>
      <c r="I557" s="70"/>
    </row>
    <row r="558">
      <c r="A558" s="69"/>
      <c r="B558" s="56"/>
      <c r="H558" s="70"/>
      <c r="I558" s="70"/>
    </row>
    <row r="559">
      <c r="A559" s="69"/>
      <c r="B559" s="56"/>
      <c r="H559" s="70"/>
      <c r="I559" s="70"/>
    </row>
    <row r="560">
      <c r="A560" s="69"/>
      <c r="B560" s="56"/>
      <c r="H560" s="70"/>
      <c r="I560" s="70"/>
    </row>
    <row r="561">
      <c r="A561" s="69"/>
      <c r="B561" s="56"/>
      <c r="H561" s="70"/>
      <c r="I561" s="70"/>
    </row>
    <row r="562">
      <c r="A562" s="69"/>
      <c r="B562" s="56"/>
      <c r="H562" s="70"/>
      <c r="I562" s="70"/>
    </row>
    <row r="563">
      <c r="A563" s="69"/>
      <c r="B563" s="56"/>
      <c r="H563" s="70"/>
      <c r="I563" s="70"/>
    </row>
    <row r="564">
      <c r="A564" s="69"/>
      <c r="B564" s="56"/>
      <c r="H564" s="70"/>
      <c r="I564" s="70"/>
    </row>
    <row r="565">
      <c r="A565" s="69"/>
      <c r="B565" s="56"/>
      <c r="H565" s="70"/>
      <c r="I565" s="70"/>
    </row>
    <row r="566">
      <c r="A566" s="69"/>
      <c r="B566" s="56"/>
      <c r="H566" s="70"/>
      <c r="I566" s="70"/>
    </row>
    <row r="567">
      <c r="A567" s="69"/>
      <c r="B567" s="56"/>
      <c r="H567" s="70"/>
      <c r="I567" s="70"/>
    </row>
    <row r="568">
      <c r="A568" s="69"/>
      <c r="B568" s="56"/>
      <c r="H568" s="70"/>
      <c r="I568" s="70"/>
    </row>
    <row r="569">
      <c r="A569" s="69"/>
      <c r="B569" s="56"/>
      <c r="H569" s="70"/>
      <c r="I569" s="70"/>
    </row>
    <row r="570">
      <c r="A570" s="69"/>
      <c r="B570" s="56"/>
      <c r="H570" s="70"/>
      <c r="I570" s="70"/>
    </row>
    <row r="571">
      <c r="A571" s="69"/>
      <c r="B571" s="56"/>
      <c r="H571" s="70"/>
      <c r="I571" s="70"/>
    </row>
    <row r="572">
      <c r="A572" s="69"/>
      <c r="B572" s="56"/>
      <c r="H572" s="70"/>
      <c r="I572" s="70"/>
    </row>
    <row r="573">
      <c r="A573" s="69"/>
      <c r="B573" s="56"/>
      <c r="H573" s="70"/>
      <c r="I573" s="70"/>
    </row>
    <row r="574">
      <c r="A574" s="69"/>
      <c r="B574" s="56"/>
      <c r="H574" s="70"/>
      <c r="I574" s="70"/>
    </row>
    <row r="575">
      <c r="A575" s="69"/>
      <c r="B575" s="56"/>
      <c r="H575" s="70"/>
      <c r="I575" s="70"/>
    </row>
    <row r="576">
      <c r="A576" s="69"/>
      <c r="B576" s="56"/>
      <c r="H576" s="70"/>
      <c r="I576" s="70"/>
    </row>
    <row r="577">
      <c r="A577" s="69"/>
      <c r="B577" s="56"/>
      <c r="H577" s="70"/>
      <c r="I577" s="70"/>
    </row>
    <row r="578">
      <c r="A578" s="69"/>
      <c r="B578" s="56"/>
      <c r="H578" s="70"/>
      <c r="I578" s="70"/>
    </row>
    <row r="579">
      <c r="A579" s="69"/>
      <c r="B579" s="56"/>
      <c r="H579" s="70"/>
      <c r="I579" s="70"/>
    </row>
    <row r="580">
      <c r="A580" s="69"/>
      <c r="B580" s="56"/>
      <c r="H580" s="70"/>
      <c r="I580" s="70"/>
    </row>
    <row r="581">
      <c r="A581" s="69"/>
      <c r="B581" s="56"/>
      <c r="H581" s="70"/>
      <c r="I581" s="70"/>
    </row>
    <row r="582">
      <c r="A582" s="69"/>
      <c r="B582" s="56"/>
      <c r="H582" s="70"/>
      <c r="I582" s="70"/>
    </row>
    <row r="583">
      <c r="A583" s="69"/>
      <c r="B583" s="56"/>
      <c r="H583" s="70"/>
      <c r="I583" s="70"/>
    </row>
    <row r="584">
      <c r="A584" s="69"/>
      <c r="B584" s="56"/>
      <c r="H584" s="70"/>
      <c r="I584" s="70"/>
    </row>
    <row r="585">
      <c r="A585" s="69"/>
      <c r="B585" s="56"/>
      <c r="H585" s="70"/>
      <c r="I585" s="70"/>
    </row>
    <row r="586">
      <c r="A586" s="69"/>
      <c r="B586" s="56"/>
      <c r="H586" s="70"/>
      <c r="I586" s="70"/>
    </row>
    <row r="587">
      <c r="A587" s="69"/>
      <c r="B587" s="56"/>
      <c r="H587" s="70"/>
      <c r="I587" s="70"/>
    </row>
    <row r="588">
      <c r="A588" s="69"/>
      <c r="B588" s="56"/>
      <c r="H588" s="70"/>
      <c r="I588" s="70"/>
    </row>
    <row r="589">
      <c r="A589" s="69"/>
      <c r="B589" s="56"/>
      <c r="H589" s="70"/>
      <c r="I589" s="70"/>
    </row>
    <row r="590">
      <c r="A590" s="69"/>
      <c r="B590" s="56"/>
      <c r="H590" s="70"/>
      <c r="I590" s="70"/>
    </row>
    <row r="591">
      <c r="A591" s="69"/>
      <c r="B591" s="56"/>
      <c r="H591" s="70"/>
      <c r="I591" s="70"/>
    </row>
    <row r="592">
      <c r="A592" s="69"/>
      <c r="B592" s="56"/>
      <c r="H592" s="70"/>
      <c r="I592" s="70"/>
    </row>
    <row r="593">
      <c r="A593" s="69"/>
      <c r="B593" s="56"/>
      <c r="H593" s="70"/>
      <c r="I593" s="70"/>
    </row>
    <row r="594">
      <c r="A594" s="69"/>
      <c r="B594" s="56"/>
      <c r="H594" s="70"/>
      <c r="I594" s="70"/>
    </row>
    <row r="595">
      <c r="A595" s="69"/>
      <c r="B595" s="56"/>
      <c r="H595" s="70"/>
      <c r="I595" s="70"/>
    </row>
    <row r="596">
      <c r="A596" s="69"/>
      <c r="B596" s="56"/>
      <c r="H596" s="70"/>
      <c r="I596" s="70"/>
    </row>
    <row r="597">
      <c r="A597" s="69"/>
      <c r="B597" s="56"/>
      <c r="H597" s="70"/>
      <c r="I597" s="70"/>
    </row>
    <row r="598">
      <c r="A598" s="69"/>
      <c r="B598" s="56"/>
      <c r="H598" s="70"/>
      <c r="I598" s="70"/>
    </row>
    <row r="599">
      <c r="A599" s="69"/>
      <c r="B599" s="56"/>
      <c r="H599" s="70"/>
      <c r="I599" s="70"/>
    </row>
    <row r="600">
      <c r="A600" s="69"/>
      <c r="B600" s="56"/>
      <c r="H600" s="70"/>
      <c r="I600" s="70"/>
    </row>
    <row r="601">
      <c r="A601" s="69"/>
      <c r="B601" s="56"/>
      <c r="H601" s="70"/>
      <c r="I601" s="70"/>
    </row>
    <row r="602">
      <c r="A602" s="69"/>
      <c r="B602" s="56"/>
      <c r="H602" s="70"/>
      <c r="I602" s="70"/>
    </row>
    <row r="603">
      <c r="A603" s="69"/>
      <c r="B603" s="56"/>
      <c r="H603" s="70"/>
      <c r="I603" s="70"/>
    </row>
    <row r="604">
      <c r="A604" s="69"/>
      <c r="B604" s="56"/>
      <c r="H604" s="70"/>
      <c r="I604" s="70"/>
    </row>
    <row r="605">
      <c r="A605" s="69"/>
      <c r="B605" s="56"/>
      <c r="H605" s="70"/>
      <c r="I605" s="70"/>
    </row>
    <row r="606">
      <c r="A606" s="69"/>
      <c r="B606" s="56"/>
      <c r="H606" s="70"/>
      <c r="I606" s="70"/>
    </row>
    <row r="607">
      <c r="A607" s="69"/>
      <c r="B607" s="56"/>
      <c r="H607" s="70"/>
      <c r="I607" s="70"/>
    </row>
    <row r="608">
      <c r="A608" s="69"/>
      <c r="B608" s="56"/>
      <c r="H608" s="70"/>
      <c r="I608" s="70"/>
    </row>
    <row r="609">
      <c r="A609" s="69"/>
      <c r="B609" s="56"/>
      <c r="H609" s="70"/>
      <c r="I609" s="70"/>
    </row>
    <row r="610">
      <c r="A610" s="69"/>
      <c r="B610" s="56"/>
      <c r="H610" s="70"/>
      <c r="I610" s="70"/>
    </row>
    <row r="611">
      <c r="A611" s="69"/>
      <c r="B611" s="56"/>
      <c r="H611" s="70"/>
      <c r="I611" s="70"/>
    </row>
    <row r="612">
      <c r="A612" s="69"/>
      <c r="B612" s="56"/>
      <c r="H612" s="70"/>
      <c r="I612" s="70"/>
    </row>
    <row r="613">
      <c r="A613" s="69"/>
      <c r="B613" s="56"/>
      <c r="H613" s="70"/>
      <c r="I613" s="70"/>
    </row>
    <row r="614">
      <c r="A614" s="69"/>
      <c r="B614" s="56"/>
      <c r="H614" s="70"/>
      <c r="I614" s="70"/>
    </row>
    <row r="615">
      <c r="A615" s="69"/>
      <c r="B615" s="56"/>
      <c r="H615" s="70"/>
      <c r="I615" s="70"/>
    </row>
    <row r="616">
      <c r="A616" s="69"/>
      <c r="B616" s="56"/>
      <c r="H616" s="70"/>
      <c r="I616" s="70"/>
    </row>
    <row r="617">
      <c r="A617" s="69"/>
      <c r="B617" s="56"/>
      <c r="H617" s="70"/>
      <c r="I617" s="70"/>
    </row>
    <row r="618">
      <c r="A618" s="69"/>
      <c r="B618" s="56"/>
      <c r="H618" s="70"/>
      <c r="I618" s="70"/>
    </row>
    <row r="619">
      <c r="A619" s="69"/>
      <c r="B619" s="56"/>
      <c r="H619" s="70"/>
      <c r="I619" s="70"/>
    </row>
    <row r="620">
      <c r="A620" s="69"/>
      <c r="B620" s="56"/>
      <c r="H620" s="70"/>
      <c r="I620" s="70"/>
    </row>
    <row r="621">
      <c r="A621" s="69"/>
      <c r="B621" s="56"/>
      <c r="H621" s="70"/>
      <c r="I621" s="70"/>
    </row>
    <row r="622">
      <c r="A622" s="69"/>
      <c r="B622" s="56"/>
      <c r="H622" s="70"/>
      <c r="I622" s="70"/>
    </row>
    <row r="623">
      <c r="A623" s="69"/>
      <c r="B623" s="56"/>
      <c r="H623" s="70"/>
      <c r="I623" s="70"/>
    </row>
    <row r="624">
      <c r="A624" s="69"/>
      <c r="B624" s="56"/>
      <c r="H624" s="70"/>
      <c r="I624" s="70"/>
    </row>
    <row r="625">
      <c r="A625" s="69"/>
      <c r="B625" s="56"/>
      <c r="H625" s="70"/>
      <c r="I625" s="70"/>
    </row>
    <row r="626">
      <c r="A626" s="69"/>
      <c r="B626" s="56"/>
      <c r="H626" s="70"/>
      <c r="I626" s="70"/>
    </row>
    <row r="627">
      <c r="A627" s="69"/>
      <c r="B627" s="56"/>
      <c r="H627" s="70"/>
      <c r="I627" s="70"/>
    </row>
    <row r="628">
      <c r="A628" s="69"/>
      <c r="B628" s="56"/>
      <c r="H628" s="70"/>
      <c r="I628" s="70"/>
    </row>
    <row r="629">
      <c r="A629" s="69"/>
      <c r="B629" s="56"/>
      <c r="H629" s="70"/>
      <c r="I629" s="70"/>
    </row>
    <row r="630">
      <c r="A630" s="69"/>
      <c r="B630" s="56"/>
      <c r="H630" s="70"/>
      <c r="I630" s="70"/>
    </row>
    <row r="631">
      <c r="A631" s="69"/>
      <c r="B631" s="56"/>
      <c r="H631" s="70"/>
      <c r="I631" s="70"/>
    </row>
    <row r="632">
      <c r="A632" s="69"/>
      <c r="B632" s="56"/>
      <c r="H632" s="70"/>
      <c r="I632" s="70"/>
    </row>
    <row r="633">
      <c r="A633" s="69"/>
      <c r="B633" s="56"/>
      <c r="H633" s="70"/>
      <c r="I633" s="70"/>
    </row>
    <row r="634">
      <c r="A634" s="69"/>
      <c r="B634" s="56"/>
      <c r="H634" s="70"/>
      <c r="I634" s="70"/>
    </row>
    <row r="635">
      <c r="A635" s="69"/>
      <c r="B635" s="56"/>
      <c r="H635" s="70"/>
      <c r="I635" s="70"/>
    </row>
    <row r="636">
      <c r="A636" s="69"/>
      <c r="B636" s="56"/>
      <c r="H636" s="70"/>
      <c r="I636" s="70"/>
    </row>
    <row r="637">
      <c r="A637" s="69"/>
      <c r="B637" s="56"/>
      <c r="H637" s="70"/>
      <c r="I637" s="70"/>
    </row>
    <row r="638">
      <c r="A638" s="69"/>
      <c r="B638" s="56"/>
      <c r="H638" s="70"/>
      <c r="I638" s="70"/>
    </row>
    <row r="639">
      <c r="A639" s="69"/>
      <c r="B639" s="56"/>
      <c r="H639" s="70"/>
      <c r="I639" s="70"/>
    </row>
    <row r="640">
      <c r="A640" s="69"/>
      <c r="B640" s="56"/>
      <c r="H640" s="70"/>
      <c r="I640" s="70"/>
    </row>
    <row r="641">
      <c r="A641" s="69"/>
      <c r="B641" s="56"/>
      <c r="H641" s="70"/>
      <c r="I641" s="70"/>
    </row>
    <row r="642">
      <c r="A642" s="69"/>
      <c r="B642" s="56"/>
      <c r="H642" s="70"/>
      <c r="I642" s="70"/>
    </row>
    <row r="643">
      <c r="A643" s="69"/>
      <c r="B643" s="56"/>
      <c r="H643" s="70"/>
      <c r="I643" s="70"/>
    </row>
    <row r="644">
      <c r="A644" s="69"/>
      <c r="B644" s="56"/>
      <c r="H644" s="70"/>
      <c r="I644" s="70"/>
    </row>
    <row r="645">
      <c r="A645" s="69"/>
      <c r="B645" s="56"/>
      <c r="H645" s="70"/>
      <c r="I645" s="70"/>
    </row>
    <row r="646">
      <c r="A646" s="69"/>
      <c r="B646" s="56"/>
      <c r="H646" s="70"/>
      <c r="I646" s="70"/>
    </row>
    <row r="647">
      <c r="A647" s="69"/>
      <c r="B647" s="56"/>
      <c r="H647" s="70"/>
      <c r="I647" s="70"/>
    </row>
    <row r="648">
      <c r="A648" s="69"/>
      <c r="B648" s="56"/>
      <c r="H648" s="70"/>
      <c r="I648" s="70"/>
    </row>
    <row r="649">
      <c r="A649" s="69"/>
      <c r="B649" s="56"/>
      <c r="H649" s="70"/>
      <c r="I649" s="70"/>
    </row>
    <row r="650">
      <c r="A650" s="69"/>
      <c r="B650" s="56"/>
      <c r="H650" s="70"/>
      <c r="I650" s="70"/>
    </row>
    <row r="651">
      <c r="A651" s="69"/>
      <c r="B651" s="56"/>
      <c r="H651" s="70"/>
      <c r="I651" s="70"/>
    </row>
    <row r="652">
      <c r="A652" s="69"/>
      <c r="B652" s="56"/>
      <c r="H652" s="70"/>
      <c r="I652" s="70"/>
    </row>
    <row r="653">
      <c r="A653" s="69"/>
      <c r="B653" s="56"/>
      <c r="H653" s="70"/>
      <c r="I653" s="70"/>
    </row>
    <row r="654">
      <c r="A654" s="69"/>
      <c r="B654" s="56"/>
      <c r="H654" s="70"/>
      <c r="I654" s="70"/>
    </row>
    <row r="655">
      <c r="A655" s="69"/>
      <c r="B655" s="56"/>
      <c r="H655" s="70"/>
      <c r="I655" s="70"/>
    </row>
    <row r="656">
      <c r="A656" s="69"/>
      <c r="B656" s="56"/>
      <c r="H656" s="70"/>
      <c r="I656" s="70"/>
    </row>
    <row r="657">
      <c r="A657" s="69"/>
      <c r="B657" s="56"/>
      <c r="H657" s="70"/>
      <c r="I657" s="70"/>
    </row>
    <row r="658">
      <c r="A658" s="69"/>
      <c r="B658" s="56"/>
      <c r="H658" s="70"/>
      <c r="I658" s="70"/>
    </row>
    <row r="659">
      <c r="A659" s="69"/>
      <c r="B659" s="56"/>
      <c r="H659" s="70"/>
      <c r="I659" s="70"/>
    </row>
    <row r="660">
      <c r="A660" s="69"/>
      <c r="B660" s="56"/>
      <c r="H660" s="70"/>
      <c r="I660" s="70"/>
    </row>
    <row r="661">
      <c r="A661" s="69"/>
      <c r="B661" s="56"/>
      <c r="H661" s="70"/>
      <c r="I661" s="70"/>
    </row>
    <row r="662">
      <c r="A662" s="69"/>
      <c r="B662" s="56"/>
      <c r="H662" s="70"/>
      <c r="I662" s="70"/>
    </row>
    <row r="663">
      <c r="A663" s="69"/>
      <c r="B663" s="56"/>
      <c r="H663" s="70"/>
      <c r="I663" s="70"/>
    </row>
    <row r="664">
      <c r="A664" s="69"/>
      <c r="B664" s="56"/>
      <c r="H664" s="70"/>
      <c r="I664" s="70"/>
    </row>
    <row r="665">
      <c r="A665" s="69"/>
      <c r="B665" s="56"/>
      <c r="H665" s="70"/>
      <c r="I665" s="70"/>
    </row>
    <row r="666">
      <c r="A666" s="69"/>
      <c r="B666" s="56"/>
      <c r="H666" s="70"/>
      <c r="I666" s="70"/>
    </row>
    <row r="667">
      <c r="A667" s="69"/>
      <c r="B667" s="56"/>
      <c r="H667" s="70"/>
      <c r="I667" s="70"/>
    </row>
    <row r="668">
      <c r="A668" s="69"/>
      <c r="B668" s="56"/>
      <c r="H668" s="70"/>
      <c r="I668" s="70"/>
    </row>
    <row r="669">
      <c r="A669" s="69"/>
      <c r="B669" s="56"/>
      <c r="H669" s="70"/>
      <c r="I669" s="70"/>
    </row>
    <row r="670">
      <c r="A670" s="69"/>
      <c r="B670" s="56"/>
      <c r="H670" s="70"/>
      <c r="I670" s="70"/>
    </row>
    <row r="671">
      <c r="A671" s="69"/>
      <c r="B671" s="56"/>
      <c r="H671" s="70"/>
      <c r="I671" s="70"/>
    </row>
    <row r="672">
      <c r="A672" s="69"/>
      <c r="B672" s="56"/>
      <c r="H672" s="70"/>
      <c r="I672" s="70"/>
    </row>
    <row r="673">
      <c r="A673" s="69"/>
      <c r="B673" s="56"/>
      <c r="H673" s="70"/>
      <c r="I673" s="70"/>
    </row>
    <row r="674">
      <c r="A674" s="69"/>
      <c r="B674" s="56"/>
      <c r="H674" s="70"/>
      <c r="I674" s="70"/>
    </row>
    <row r="675">
      <c r="A675" s="69"/>
      <c r="B675" s="56"/>
      <c r="H675" s="70"/>
      <c r="I675" s="70"/>
    </row>
    <row r="676">
      <c r="A676" s="69"/>
      <c r="B676" s="56"/>
      <c r="H676" s="70"/>
      <c r="I676" s="70"/>
    </row>
    <row r="677">
      <c r="A677" s="69"/>
      <c r="B677" s="56"/>
      <c r="H677" s="70"/>
      <c r="I677" s="70"/>
    </row>
    <row r="678">
      <c r="A678" s="69"/>
      <c r="B678" s="56"/>
      <c r="H678" s="70"/>
      <c r="I678" s="70"/>
    </row>
    <row r="679">
      <c r="A679" s="69"/>
      <c r="B679" s="56"/>
      <c r="H679" s="70"/>
      <c r="I679" s="70"/>
    </row>
    <row r="680">
      <c r="A680" s="69"/>
      <c r="B680" s="56"/>
      <c r="H680" s="70"/>
      <c r="I680" s="70"/>
    </row>
    <row r="681">
      <c r="A681" s="69"/>
      <c r="B681" s="56"/>
      <c r="H681" s="70"/>
      <c r="I681" s="70"/>
    </row>
    <row r="682">
      <c r="A682" s="69"/>
      <c r="B682" s="56"/>
      <c r="H682" s="70"/>
      <c r="I682" s="70"/>
    </row>
    <row r="683">
      <c r="A683" s="69"/>
      <c r="B683" s="56"/>
      <c r="H683" s="70"/>
      <c r="I683" s="70"/>
    </row>
    <row r="684">
      <c r="A684" s="69"/>
      <c r="B684" s="56"/>
      <c r="H684" s="70"/>
      <c r="I684" s="70"/>
    </row>
    <row r="685">
      <c r="A685" s="69"/>
      <c r="B685" s="56"/>
      <c r="H685" s="70"/>
      <c r="I685" s="70"/>
    </row>
    <row r="686">
      <c r="A686" s="69"/>
      <c r="B686" s="56"/>
      <c r="H686" s="70"/>
      <c r="I686" s="70"/>
    </row>
    <row r="687">
      <c r="A687" s="69"/>
      <c r="B687" s="56"/>
      <c r="H687" s="70"/>
      <c r="I687" s="70"/>
    </row>
    <row r="688">
      <c r="A688" s="69"/>
      <c r="B688" s="56"/>
      <c r="H688" s="70"/>
      <c r="I688" s="70"/>
    </row>
    <row r="689">
      <c r="A689" s="69"/>
      <c r="B689" s="56"/>
      <c r="H689" s="70"/>
      <c r="I689" s="70"/>
    </row>
    <row r="690">
      <c r="A690" s="69"/>
      <c r="B690" s="56"/>
      <c r="H690" s="70"/>
      <c r="I690" s="70"/>
    </row>
    <row r="691">
      <c r="A691" s="69"/>
      <c r="B691" s="56"/>
      <c r="H691" s="70"/>
      <c r="I691" s="70"/>
    </row>
    <row r="692">
      <c r="A692" s="69"/>
      <c r="B692" s="56"/>
      <c r="H692" s="70"/>
      <c r="I692" s="70"/>
    </row>
    <row r="693">
      <c r="A693" s="69"/>
      <c r="B693" s="56"/>
      <c r="H693" s="70"/>
      <c r="I693" s="70"/>
    </row>
    <row r="694">
      <c r="A694" s="69"/>
      <c r="B694" s="56"/>
      <c r="H694" s="70"/>
      <c r="I694" s="70"/>
    </row>
    <row r="695">
      <c r="A695" s="69"/>
      <c r="B695" s="56"/>
      <c r="H695" s="70"/>
      <c r="I695" s="70"/>
    </row>
    <row r="696">
      <c r="A696" s="69"/>
      <c r="B696" s="56"/>
      <c r="H696" s="70"/>
      <c r="I696" s="70"/>
    </row>
    <row r="697">
      <c r="A697" s="69"/>
      <c r="B697" s="56"/>
      <c r="H697" s="70"/>
      <c r="I697" s="70"/>
    </row>
    <row r="698">
      <c r="A698" s="69"/>
      <c r="B698" s="56"/>
      <c r="H698" s="70"/>
      <c r="I698" s="70"/>
    </row>
    <row r="699">
      <c r="A699" s="69"/>
      <c r="B699" s="56"/>
      <c r="H699" s="70"/>
      <c r="I699" s="70"/>
    </row>
    <row r="700">
      <c r="A700" s="69"/>
      <c r="B700" s="56"/>
      <c r="H700" s="70"/>
      <c r="I700" s="70"/>
    </row>
    <row r="701">
      <c r="A701" s="69"/>
      <c r="B701" s="56"/>
      <c r="H701" s="70"/>
      <c r="I701" s="70"/>
    </row>
    <row r="702">
      <c r="A702" s="69"/>
      <c r="B702" s="56"/>
      <c r="H702" s="70"/>
      <c r="I702" s="70"/>
    </row>
    <row r="703">
      <c r="A703" s="69"/>
      <c r="B703" s="56"/>
      <c r="H703" s="70"/>
      <c r="I703" s="70"/>
    </row>
    <row r="704">
      <c r="A704" s="69"/>
      <c r="B704" s="56"/>
      <c r="H704" s="70"/>
      <c r="I704" s="70"/>
    </row>
    <row r="705">
      <c r="A705" s="69"/>
      <c r="B705" s="56"/>
      <c r="H705" s="70"/>
      <c r="I705" s="70"/>
    </row>
    <row r="706">
      <c r="A706" s="69"/>
      <c r="B706" s="56"/>
      <c r="H706" s="70"/>
      <c r="I706" s="70"/>
    </row>
    <row r="707">
      <c r="A707" s="69"/>
      <c r="B707" s="56"/>
      <c r="H707" s="70"/>
      <c r="I707" s="70"/>
    </row>
    <row r="708">
      <c r="A708" s="69"/>
      <c r="B708" s="56"/>
      <c r="H708" s="70"/>
      <c r="I708" s="70"/>
    </row>
    <row r="709">
      <c r="A709" s="69"/>
      <c r="B709" s="56"/>
      <c r="H709" s="70"/>
      <c r="I709" s="70"/>
    </row>
    <row r="710">
      <c r="A710" s="69"/>
      <c r="B710" s="56"/>
      <c r="H710" s="70"/>
      <c r="I710" s="70"/>
    </row>
    <row r="711">
      <c r="A711" s="69"/>
      <c r="B711" s="56"/>
      <c r="H711" s="70"/>
      <c r="I711" s="70"/>
    </row>
    <row r="712">
      <c r="A712" s="69"/>
      <c r="B712" s="56"/>
      <c r="H712" s="70"/>
      <c r="I712" s="70"/>
    </row>
    <row r="713">
      <c r="A713" s="69"/>
      <c r="B713" s="56"/>
      <c r="H713" s="70"/>
      <c r="I713" s="70"/>
    </row>
    <row r="714">
      <c r="A714" s="69"/>
      <c r="B714" s="56"/>
      <c r="H714" s="70"/>
      <c r="I714" s="70"/>
    </row>
    <row r="715">
      <c r="A715" s="69"/>
      <c r="B715" s="56"/>
      <c r="H715" s="70"/>
      <c r="I715" s="70"/>
    </row>
    <row r="716">
      <c r="A716" s="69"/>
      <c r="B716" s="56"/>
      <c r="H716" s="70"/>
      <c r="I716" s="70"/>
    </row>
    <row r="717">
      <c r="A717" s="69"/>
      <c r="B717" s="56"/>
      <c r="H717" s="70"/>
      <c r="I717" s="70"/>
    </row>
    <row r="718">
      <c r="A718" s="69"/>
      <c r="B718" s="56"/>
      <c r="H718" s="70"/>
      <c r="I718" s="70"/>
    </row>
    <row r="719">
      <c r="A719" s="69"/>
      <c r="B719" s="56"/>
      <c r="H719" s="70"/>
      <c r="I719" s="70"/>
    </row>
    <row r="720">
      <c r="A720" s="69"/>
      <c r="B720" s="56"/>
      <c r="H720" s="70"/>
      <c r="I720" s="70"/>
    </row>
    <row r="721">
      <c r="A721" s="69"/>
      <c r="B721" s="56"/>
      <c r="H721" s="70"/>
      <c r="I721" s="70"/>
    </row>
    <row r="722">
      <c r="A722" s="69"/>
      <c r="B722" s="56"/>
      <c r="H722" s="70"/>
      <c r="I722" s="70"/>
    </row>
    <row r="723">
      <c r="A723" s="69"/>
      <c r="B723" s="56"/>
      <c r="H723" s="70"/>
      <c r="I723" s="70"/>
    </row>
    <row r="724">
      <c r="A724" s="69"/>
      <c r="B724" s="56"/>
      <c r="H724" s="70"/>
      <c r="I724" s="70"/>
    </row>
    <row r="725">
      <c r="A725" s="69"/>
      <c r="B725" s="56"/>
      <c r="H725" s="70"/>
      <c r="I725" s="70"/>
    </row>
    <row r="726">
      <c r="A726" s="69"/>
      <c r="B726" s="56"/>
      <c r="H726" s="70"/>
      <c r="I726" s="70"/>
    </row>
    <row r="727">
      <c r="A727" s="69"/>
      <c r="B727" s="56"/>
      <c r="H727" s="70"/>
      <c r="I727" s="70"/>
    </row>
    <row r="728">
      <c r="A728" s="69"/>
      <c r="B728" s="56"/>
      <c r="H728" s="70"/>
      <c r="I728" s="70"/>
    </row>
    <row r="729">
      <c r="A729" s="69"/>
      <c r="B729" s="56"/>
      <c r="H729" s="70"/>
      <c r="I729" s="70"/>
    </row>
    <row r="730">
      <c r="A730" s="69"/>
      <c r="B730" s="56"/>
      <c r="H730" s="70"/>
      <c r="I730" s="70"/>
    </row>
    <row r="731">
      <c r="A731" s="69"/>
      <c r="B731" s="56"/>
      <c r="H731" s="70"/>
      <c r="I731" s="70"/>
    </row>
    <row r="732">
      <c r="A732" s="69"/>
      <c r="B732" s="56"/>
      <c r="H732" s="70"/>
      <c r="I732" s="70"/>
    </row>
    <row r="733">
      <c r="A733" s="69"/>
      <c r="B733" s="56"/>
      <c r="H733" s="70"/>
      <c r="I733" s="70"/>
    </row>
    <row r="734">
      <c r="A734" s="69"/>
      <c r="B734" s="56"/>
      <c r="H734" s="70"/>
      <c r="I734" s="70"/>
    </row>
    <row r="735">
      <c r="A735" s="69"/>
      <c r="B735" s="56"/>
      <c r="H735" s="70"/>
      <c r="I735" s="70"/>
    </row>
    <row r="736">
      <c r="A736" s="69"/>
      <c r="B736" s="56"/>
      <c r="H736" s="70"/>
      <c r="I736" s="70"/>
    </row>
    <row r="737">
      <c r="A737" s="69"/>
      <c r="B737" s="56"/>
      <c r="H737" s="70"/>
      <c r="I737" s="70"/>
    </row>
    <row r="738">
      <c r="A738" s="69"/>
      <c r="B738" s="56"/>
      <c r="H738" s="70"/>
      <c r="I738" s="70"/>
    </row>
    <row r="739">
      <c r="A739" s="69"/>
      <c r="B739" s="56"/>
      <c r="H739" s="70"/>
      <c r="I739" s="70"/>
    </row>
    <row r="740">
      <c r="A740" s="69"/>
      <c r="B740" s="56"/>
      <c r="H740" s="70"/>
      <c r="I740" s="70"/>
    </row>
    <row r="741">
      <c r="A741" s="69"/>
      <c r="B741" s="56"/>
      <c r="H741" s="70"/>
      <c r="I741" s="70"/>
    </row>
    <row r="742">
      <c r="A742" s="69"/>
      <c r="B742" s="56"/>
      <c r="H742" s="70"/>
      <c r="I742" s="70"/>
    </row>
    <row r="743">
      <c r="A743" s="69"/>
      <c r="B743" s="56"/>
      <c r="H743" s="70"/>
      <c r="I743" s="70"/>
    </row>
    <row r="744">
      <c r="A744" s="69"/>
      <c r="B744" s="56"/>
      <c r="H744" s="70"/>
      <c r="I744" s="70"/>
    </row>
    <row r="745">
      <c r="A745" s="69"/>
      <c r="B745" s="56"/>
      <c r="H745" s="70"/>
      <c r="I745" s="70"/>
    </row>
    <row r="746">
      <c r="A746" s="69"/>
      <c r="B746" s="56"/>
      <c r="H746" s="70"/>
      <c r="I746" s="70"/>
    </row>
    <row r="747">
      <c r="A747" s="69"/>
      <c r="B747" s="56"/>
      <c r="H747" s="70"/>
      <c r="I747" s="70"/>
    </row>
    <row r="748">
      <c r="A748" s="69"/>
      <c r="B748" s="56"/>
      <c r="H748" s="70"/>
      <c r="I748" s="70"/>
    </row>
    <row r="749">
      <c r="A749" s="69"/>
      <c r="B749" s="56"/>
      <c r="H749" s="70"/>
      <c r="I749" s="70"/>
    </row>
    <row r="750">
      <c r="A750" s="69"/>
      <c r="B750" s="56"/>
      <c r="H750" s="70"/>
      <c r="I750" s="70"/>
    </row>
    <row r="751">
      <c r="A751" s="69"/>
      <c r="B751" s="56"/>
      <c r="H751" s="70"/>
      <c r="I751" s="70"/>
    </row>
    <row r="752">
      <c r="A752" s="69"/>
      <c r="B752" s="56"/>
      <c r="H752" s="70"/>
      <c r="I752" s="70"/>
    </row>
    <row r="753">
      <c r="A753" s="69"/>
      <c r="B753" s="56"/>
      <c r="H753" s="70"/>
      <c r="I753" s="70"/>
    </row>
    <row r="754">
      <c r="A754" s="69"/>
      <c r="B754" s="56"/>
      <c r="H754" s="70"/>
      <c r="I754" s="70"/>
    </row>
    <row r="755">
      <c r="A755" s="69"/>
      <c r="B755" s="56"/>
      <c r="H755" s="70"/>
      <c r="I755" s="70"/>
    </row>
    <row r="756">
      <c r="A756" s="69"/>
      <c r="B756" s="56"/>
      <c r="H756" s="70"/>
      <c r="I756" s="70"/>
    </row>
    <row r="757">
      <c r="A757" s="69"/>
      <c r="B757" s="56"/>
      <c r="H757" s="70"/>
      <c r="I757" s="70"/>
    </row>
    <row r="758">
      <c r="A758" s="69"/>
      <c r="B758" s="56"/>
      <c r="H758" s="70"/>
      <c r="I758" s="70"/>
    </row>
    <row r="759">
      <c r="A759" s="69"/>
      <c r="B759" s="56"/>
      <c r="H759" s="70"/>
      <c r="I759" s="70"/>
    </row>
    <row r="760">
      <c r="A760" s="69"/>
      <c r="B760" s="56"/>
      <c r="H760" s="70"/>
      <c r="I760" s="70"/>
    </row>
    <row r="761">
      <c r="A761" s="69"/>
      <c r="B761" s="56"/>
      <c r="H761" s="70"/>
      <c r="I761" s="70"/>
    </row>
    <row r="762">
      <c r="A762" s="69"/>
      <c r="B762" s="56"/>
      <c r="H762" s="70"/>
      <c r="I762" s="70"/>
    </row>
    <row r="763">
      <c r="A763" s="69"/>
      <c r="B763" s="56"/>
      <c r="H763" s="70"/>
      <c r="I763" s="70"/>
    </row>
    <row r="764">
      <c r="A764" s="69"/>
      <c r="B764" s="56"/>
      <c r="H764" s="70"/>
      <c r="I764" s="70"/>
    </row>
    <row r="765">
      <c r="A765" s="69"/>
      <c r="B765" s="56"/>
      <c r="H765" s="70"/>
      <c r="I765" s="70"/>
    </row>
    <row r="766">
      <c r="A766" s="69"/>
      <c r="B766" s="56"/>
      <c r="H766" s="70"/>
      <c r="I766" s="70"/>
    </row>
    <row r="767">
      <c r="A767" s="69"/>
      <c r="B767" s="56"/>
      <c r="H767" s="70"/>
      <c r="I767" s="70"/>
    </row>
    <row r="768">
      <c r="A768" s="69"/>
      <c r="B768" s="56"/>
      <c r="H768" s="70"/>
      <c r="I768" s="70"/>
    </row>
    <row r="769">
      <c r="A769" s="69"/>
      <c r="B769" s="56"/>
      <c r="H769" s="70"/>
      <c r="I769" s="70"/>
    </row>
    <row r="770">
      <c r="A770" s="69"/>
      <c r="B770" s="56"/>
      <c r="H770" s="70"/>
      <c r="I770" s="70"/>
    </row>
    <row r="771">
      <c r="A771" s="69"/>
      <c r="B771" s="56"/>
      <c r="H771" s="70"/>
      <c r="I771" s="70"/>
    </row>
    <row r="772">
      <c r="A772" s="69"/>
      <c r="B772" s="56"/>
      <c r="H772" s="70"/>
      <c r="I772" s="70"/>
    </row>
    <row r="773">
      <c r="A773" s="69"/>
      <c r="B773" s="56"/>
      <c r="H773" s="70"/>
      <c r="I773" s="70"/>
    </row>
    <row r="774">
      <c r="A774" s="69"/>
      <c r="B774" s="56"/>
      <c r="H774" s="70"/>
      <c r="I774" s="70"/>
    </row>
    <row r="775">
      <c r="A775" s="69"/>
      <c r="B775" s="56"/>
      <c r="H775" s="70"/>
      <c r="I775" s="70"/>
    </row>
    <row r="776">
      <c r="A776" s="69"/>
      <c r="B776" s="56"/>
      <c r="H776" s="70"/>
      <c r="I776" s="70"/>
    </row>
    <row r="777">
      <c r="A777" s="69"/>
      <c r="B777" s="56"/>
      <c r="H777" s="70"/>
      <c r="I777" s="70"/>
    </row>
    <row r="778">
      <c r="A778" s="69"/>
      <c r="B778" s="56"/>
      <c r="H778" s="70"/>
      <c r="I778" s="70"/>
    </row>
    <row r="779">
      <c r="A779" s="69"/>
      <c r="B779" s="56"/>
      <c r="H779" s="70"/>
      <c r="I779" s="70"/>
    </row>
    <row r="780">
      <c r="A780" s="69"/>
      <c r="B780" s="56"/>
      <c r="H780" s="70"/>
      <c r="I780" s="70"/>
    </row>
    <row r="781">
      <c r="A781" s="69"/>
      <c r="B781" s="56"/>
      <c r="H781" s="70"/>
      <c r="I781" s="70"/>
    </row>
    <row r="782">
      <c r="A782" s="69"/>
      <c r="B782" s="56"/>
      <c r="H782" s="70"/>
      <c r="I782" s="70"/>
    </row>
    <row r="783">
      <c r="A783" s="69"/>
      <c r="B783" s="56"/>
      <c r="H783" s="70"/>
      <c r="I783" s="70"/>
    </row>
    <row r="784">
      <c r="A784" s="69"/>
      <c r="B784" s="56"/>
      <c r="H784" s="70"/>
      <c r="I784" s="70"/>
    </row>
    <row r="785">
      <c r="A785" s="69"/>
      <c r="B785" s="56"/>
      <c r="H785" s="70"/>
      <c r="I785" s="70"/>
    </row>
    <row r="786">
      <c r="A786" s="69"/>
      <c r="B786" s="56"/>
      <c r="H786" s="70"/>
      <c r="I786" s="70"/>
    </row>
    <row r="787">
      <c r="A787" s="69"/>
      <c r="B787" s="56"/>
      <c r="H787" s="70"/>
      <c r="I787" s="70"/>
    </row>
    <row r="788">
      <c r="A788" s="69"/>
      <c r="B788" s="56"/>
      <c r="H788" s="70"/>
      <c r="I788" s="70"/>
    </row>
    <row r="789">
      <c r="A789" s="69"/>
      <c r="B789" s="56"/>
      <c r="H789" s="70"/>
      <c r="I789" s="70"/>
    </row>
    <row r="790">
      <c r="A790" s="69"/>
      <c r="B790" s="56"/>
      <c r="H790" s="70"/>
      <c r="I790" s="70"/>
    </row>
    <row r="791">
      <c r="A791" s="69"/>
      <c r="B791" s="56"/>
      <c r="H791" s="70"/>
      <c r="I791" s="70"/>
    </row>
    <row r="792">
      <c r="A792" s="69"/>
      <c r="B792" s="56"/>
      <c r="H792" s="70"/>
      <c r="I792" s="70"/>
    </row>
    <row r="793">
      <c r="A793" s="69"/>
      <c r="B793" s="56"/>
      <c r="H793" s="70"/>
      <c r="I793" s="70"/>
    </row>
    <row r="794">
      <c r="A794" s="69"/>
      <c r="B794" s="56"/>
      <c r="H794" s="70"/>
      <c r="I794" s="70"/>
    </row>
    <row r="795">
      <c r="A795" s="69"/>
      <c r="B795" s="56"/>
      <c r="H795" s="70"/>
      <c r="I795" s="70"/>
    </row>
    <row r="796">
      <c r="A796" s="69"/>
      <c r="B796" s="56"/>
      <c r="H796" s="70"/>
      <c r="I796" s="70"/>
    </row>
    <row r="797">
      <c r="A797" s="69"/>
      <c r="B797" s="56"/>
      <c r="H797" s="70"/>
      <c r="I797" s="70"/>
    </row>
    <row r="798">
      <c r="A798" s="69"/>
      <c r="B798" s="56"/>
      <c r="H798" s="70"/>
      <c r="I798" s="70"/>
    </row>
    <row r="799">
      <c r="A799" s="69"/>
      <c r="B799" s="56"/>
      <c r="H799" s="70"/>
      <c r="I799" s="70"/>
    </row>
    <row r="800">
      <c r="A800" s="69"/>
      <c r="B800" s="56"/>
      <c r="H800" s="70"/>
      <c r="I800" s="70"/>
    </row>
    <row r="801">
      <c r="A801" s="69"/>
      <c r="B801" s="56"/>
      <c r="H801" s="70"/>
      <c r="I801" s="70"/>
    </row>
    <row r="802">
      <c r="A802" s="69"/>
      <c r="B802" s="56"/>
      <c r="H802" s="70"/>
      <c r="I802" s="70"/>
    </row>
    <row r="803">
      <c r="A803" s="69"/>
      <c r="B803" s="56"/>
      <c r="H803" s="70"/>
      <c r="I803" s="70"/>
    </row>
    <row r="804">
      <c r="A804" s="69"/>
      <c r="B804" s="56"/>
      <c r="H804" s="70"/>
      <c r="I804" s="70"/>
    </row>
    <row r="805">
      <c r="A805" s="69"/>
      <c r="B805" s="56"/>
      <c r="H805" s="70"/>
      <c r="I805" s="70"/>
    </row>
    <row r="806">
      <c r="A806" s="69"/>
      <c r="B806" s="56"/>
      <c r="H806" s="70"/>
      <c r="I806" s="70"/>
    </row>
    <row r="807">
      <c r="A807" s="69"/>
      <c r="B807" s="56"/>
      <c r="H807" s="70"/>
      <c r="I807" s="70"/>
    </row>
    <row r="808">
      <c r="A808" s="69"/>
      <c r="B808" s="56"/>
      <c r="H808" s="70"/>
      <c r="I808" s="70"/>
    </row>
    <row r="809">
      <c r="A809" s="69"/>
      <c r="B809" s="56"/>
      <c r="H809" s="70"/>
      <c r="I809" s="70"/>
    </row>
    <row r="810">
      <c r="A810" s="69"/>
      <c r="B810" s="56"/>
      <c r="H810" s="70"/>
      <c r="I810" s="70"/>
    </row>
    <row r="811">
      <c r="A811" s="69"/>
      <c r="B811" s="56"/>
      <c r="H811" s="70"/>
      <c r="I811" s="70"/>
    </row>
    <row r="812">
      <c r="A812" s="69"/>
      <c r="B812" s="56"/>
      <c r="H812" s="70"/>
      <c r="I812" s="70"/>
    </row>
    <row r="813">
      <c r="A813" s="69"/>
      <c r="B813" s="56"/>
      <c r="H813" s="70"/>
      <c r="I813" s="70"/>
    </row>
    <row r="814">
      <c r="A814" s="69"/>
      <c r="B814" s="56"/>
      <c r="H814" s="70"/>
      <c r="I814" s="70"/>
    </row>
    <row r="815">
      <c r="A815" s="69"/>
      <c r="B815" s="56"/>
      <c r="H815" s="70"/>
      <c r="I815" s="70"/>
    </row>
    <row r="816">
      <c r="A816" s="69"/>
      <c r="B816" s="56"/>
      <c r="H816" s="70"/>
      <c r="I816" s="70"/>
    </row>
    <row r="817">
      <c r="A817" s="69"/>
      <c r="B817" s="56"/>
      <c r="H817" s="70"/>
      <c r="I817" s="70"/>
    </row>
    <row r="818">
      <c r="A818" s="69"/>
      <c r="B818" s="56"/>
      <c r="H818" s="70"/>
      <c r="I818" s="70"/>
    </row>
    <row r="819">
      <c r="A819" s="69"/>
      <c r="B819" s="56"/>
      <c r="H819" s="70"/>
      <c r="I819" s="70"/>
    </row>
    <row r="820">
      <c r="A820" s="69"/>
      <c r="B820" s="56"/>
      <c r="H820" s="70"/>
      <c r="I820" s="70"/>
    </row>
    <row r="821">
      <c r="A821" s="69"/>
      <c r="B821" s="56"/>
      <c r="H821" s="70"/>
      <c r="I821" s="70"/>
    </row>
    <row r="822">
      <c r="A822" s="69"/>
      <c r="B822" s="56"/>
      <c r="H822" s="70"/>
      <c r="I822" s="70"/>
    </row>
    <row r="823">
      <c r="A823" s="69"/>
      <c r="B823" s="56"/>
      <c r="H823" s="70"/>
      <c r="I823" s="70"/>
    </row>
    <row r="824">
      <c r="A824" s="69"/>
      <c r="B824" s="56"/>
      <c r="H824" s="70"/>
      <c r="I824" s="70"/>
    </row>
    <row r="825">
      <c r="A825" s="69"/>
      <c r="B825" s="56"/>
      <c r="H825" s="70"/>
      <c r="I825" s="70"/>
    </row>
    <row r="826">
      <c r="A826" s="69"/>
      <c r="B826" s="56"/>
      <c r="H826" s="70"/>
      <c r="I826" s="70"/>
    </row>
    <row r="827">
      <c r="A827" s="69"/>
      <c r="B827" s="56"/>
      <c r="H827" s="70"/>
      <c r="I827" s="70"/>
    </row>
    <row r="828">
      <c r="A828" s="69"/>
      <c r="B828" s="56"/>
      <c r="H828" s="70"/>
      <c r="I828" s="70"/>
    </row>
    <row r="829">
      <c r="A829" s="69"/>
      <c r="B829" s="56"/>
      <c r="H829" s="70"/>
      <c r="I829" s="70"/>
    </row>
    <row r="830">
      <c r="A830" s="69"/>
      <c r="B830" s="56"/>
      <c r="H830" s="70"/>
      <c r="I830" s="70"/>
    </row>
    <row r="831">
      <c r="A831" s="69"/>
      <c r="B831" s="56"/>
      <c r="H831" s="70"/>
      <c r="I831" s="70"/>
    </row>
    <row r="832">
      <c r="A832" s="69"/>
      <c r="B832" s="56"/>
      <c r="H832" s="70"/>
      <c r="I832" s="70"/>
    </row>
    <row r="833">
      <c r="A833" s="69"/>
      <c r="B833" s="56"/>
      <c r="H833" s="70"/>
      <c r="I833" s="70"/>
    </row>
    <row r="834">
      <c r="A834" s="69"/>
      <c r="B834" s="56"/>
      <c r="H834" s="70"/>
      <c r="I834" s="70"/>
    </row>
    <row r="835">
      <c r="A835" s="69"/>
      <c r="B835" s="56"/>
      <c r="H835" s="70"/>
      <c r="I835" s="70"/>
    </row>
    <row r="836">
      <c r="A836" s="69"/>
      <c r="B836" s="56"/>
      <c r="H836" s="70"/>
      <c r="I836" s="70"/>
    </row>
    <row r="837">
      <c r="A837" s="69"/>
      <c r="B837" s="56"/>
      <c r="H837" s="70"/>
      <c r="I837" s="70"/>
    </row>
    <row r="838">
      <c r="A838" s="69"/>
      <c r="B838" s="56"/>
      <c r="H838" s="70"/>
      <c r="I838" s="70"/>
    </row>
    <row r="839">
      <c r="A839" s="69"/>
      <c r="B839" s="56"/>
      <c r="H839" s="70"/>
      <c r="I839" s="70"/>
    </row>
    <row r="840">
      <c r="A840" s="69"/>
      <c r="B840" s="56"/>
      <c r="H840" s="70"/>
      <c r="I840" s="70"/>
    </row>
    <row r="841">
      <c r="A841" s="69"/>
      <c r="B841" s="56"/>
      <c r="H841" s="70"/>
      <c r="I841" s="70"/>
    </row>
    <row r="842">
      <c r="A842" s="69"/>
      <c r="B842" s="56"/>
      <c r="H842" s="70"/>
      <c r="I842" s="70"/>
    </row>
    <row r="843">
      <c r="A843" s="69"/>
      <c r="B843" s="56"/>
      <c r="H843" s="70"/>
      <c r="I843" s="70"/>
    </row>
    <row r="844">
      <c r="A844" s="69"/>
      <c r="B844" s="56"/>
      <c r="H844" s="70"/>
      <c r="I844" s="70"/>
    </row>
    <row r="845">
      <c r="A845" s="69"/>
      <c r="B845" s="56"/>
      <c r="H845" s="70"/>
      <c r="I845" s="70"/>
    </row>
    <row r="846">
      <c r="A846" s="69"/>
      <c r="B846" s="56"/>
      <c r="H846" s="70"/>
      <c r="I846" s="70"/>
    </row>
    <row r="847">
      <c r="A847" s="69"/>
      <c r="B847" s="56"/>
      <c r="H847" s="70"/>
      <c r="I847" s="70"/>
    </row>
    <row r="848">
      <c r="A848" s="69"/>
      <c r="B848" s="56"/>
      <c r="H848" s="70"/>
      <c r="I848" s="70"/>
    </row>
    <row r="849">
      <c r="A849" s="69"/>
      <c r="B849" s="56"/>
      <c r="H849" s="70"/>
      <c r="I849" s="70"/>
    </row>
    <row r="850">
      <c r="A850" s="69"/>
      <c r="B850" s="56"/>
      <c r="H850" s="70"/>
      <c r="I850" s="70"/>
    </row>
    <row r="851">
      <c r="A851" s="69"/>
      <c r="B851" s="56"/>
      <c r="H851" s="70"/>
      <c r="I851" s="70"/>
    </row>
    <row r="852">
      <c r="A852" s="69"/>
      <c r="B852" s="56"/>
      <c r="H852" s="70"/>
      <c r="I852" s="70"/>
    </row>
    <row r="853">
      <c r="A853" s="69"/>
      <c r="B853" s="56"/>
      <c r="H853" s="70"/>
      <c r="I853" s="70"/>
    </row>
    <row r="854">
      <c r="A854" s="69"/>
      <c r="B854" s="56"/>
      <c r="H854" s="70"/>
      <c r="I854" s="70"/>
    </row>
    <row r="855">
      <c r="A855" s="69"/>
      <c r="B855" s="56"/>
      <c r="H855" s="70"/>
      <c r="I855" s="70"/>
    </row>
    <row r="856">
      <c r="A856" s="69"/>
      <c r="B856" s="56"/>
      <c r="H856" s="70"/>
      <c r="I856" s="70"/>
    </row>
    <row r="857">
      <c r="A857" s="69"/>
      <c r="B857" s="56"/>
      <c r="H857" s="70"/>
      <c r="I857" s="70"/>
    </row>
    <row r="858">
      <c r="A858" s="69"/>
      <c r="B858" s="56"/>
      <c r="H858" s="70"/>
      <c r="I858" s="70"/>
    </row>
    <row r="859">
      <c r="A859" s="69"/>
      <c r="B859" s="56"/>
      <c r="H859" s="70"/>
      <c r="I859" s="70"/>
    </row>
    <row r="860">
      <c r="A860" s="69"/>
      <c r="B860" s="56"/>
      <c r="H860" s="70"/>
      <c r="I860" s="70"/>
    </row>
    <row r="861">
      <c r="A861" s="69"/>
      <c r="B861" s="56"/>
      <c r="H861" s="70"/>
      <c r="I861" s="70"/>
    </row>
    <row r="862">
      <c r="A862" s="69"/>
      <c r="B862" s="56"/>
      <c r="H862" s="70"/>
      <c r="I862" s="70"/>
    </row>
    <row r="863">
      <c r="A863" s="69"/>
      <c r="B863" s="56"/>
      <c r="H863" s="70"/>
      <c r="I863" s="70"/>
    </row>
    <row r="864">
      <c r="A864" s="69"/>
      <c r="B864" s="56"/>
      <c r="H864" s="70"/>
      <c r="I864" s="70"/>
    </row>
    <row r="865">
      <c r="A865" s="69"/>
      <c r="B865" s="56"/>
      <c r="H865" s="70"/>
      <c r="I865" s="70"/>
    </row>
    <row r="866">
      <c r="A866" s="69"/>
      <c r="B866" s="56"/>
      <c r="H866" s="70"/>
      <c r="I866" s="70"/>
    </row>
    <row r="867">
      <c r="A867" s="69"/>
      <c r="B867" s="56"/>
      <c r="H867" s="70"/>
      <c r="I867" s="70"/>
    </row>
    <row r="868">
      <c r="A868" s="69"/>
      <c r="B868" s="56"/>
      <c r="H868" s="70"/>
      <c r="I868" s="70"/>
    </row>
    <row r="869">
      <c r="A869" s="69"/>
      <c r="B869" s="56"/>
      <c r="H869" s="70"/>
      <c r="I869" s="70"/>
    </row>
    <row r="870">
      <c r="A870" s="69"/>
      <c r="B870" s="56"/>
      <c r="H870" s="70"/>
      <c r="I870" s="70"/>
    </row>
    <row r="871">
      <c r="A871" s="69"/>
      <c r="B871" s="56"/>
      <c r="H871" s="70"/>
      <c r="I871" s="70"/>
    </row>
    <row r="872">
      <c r="A872" s="69"/>
      <c r="B872" s="56"/>
      <c r="H872" s="70"/>
      <c r="I872" s="70"/>
    </row>
    <row r="873">
      <c r="A873" s="69"/>
      <c r="B873" s="56"/>
      <c r="H873" s="70"/>
      <c r="I873" s="70"/>
    </row>
    <row r="874">
      <c r="A874" s="69"/>
      <c r="B874" s="56"/>
      <c r="H874" s="70"/>
      <c r="I874" s="70"/>
    </row>
    <row r="875">
      <c r="A875" s="69"/>
      <c r="B875" s="56"/>
      <c r="H875" s="70"/>
      <c r="I875" s="70"/>
    </row>
    <row r="876">
      <c r="A876" s="69"/>
      <c r="B876" s="56"/>
      <c r="H876" s="70"/>
      <c r="I876" s="70"/>
    </row>
    <row r="877">
      <c r="A877" s="69"/>
      <c r="B877" s="56"/>
      <c r="H877" s="70"/>
      <c r="I877" s="70"/>
    </row>
    <row r="878">
      <c r="A878" s="69"/>
      <c r="B878" s="56"/>
      <c r="H878" s="70"/>
      <c r="I878" s="70"/>
    </row>
    <row r="879">
      <c r="A879" s="69"/>
      <c r="B879" s="56"/>
      <c r="H879" s="70"/>
      <c r="I879" s="70"/>
    </row>
    <row r="880">
      <c r="A880" s="69"/>
      <c r="B880" s="56"/>
      <c r="H880" s="70"/>
      <c r="I880" s="70"/>
    </row>
    <row r="881">
      <c r="A881" s="69"/>
      <c r="B881" s="56"/>
      <c r="H881" s="70"/>
      <c r="I881" s="70"/>
    </row>
    <row r="882">
      <c r="A882" s="69"/>
      <c r="B882" s="56"/>
      <c r="H882" s="70"/>
      <c r="I882" s="70"/>
    </row>
    <row r="883">
      <c r="A883" s="69"/>
      <c r="B883" s="56"/>
      <c r="H883" s="70"/>
      <c r="I883" s="70"/>
    </row>
    <row r="884">
      <c r="A884" s="69"/>
      <c r="B884" s="56"/>
      <c r="H884" s="70"/>
      <c r="I884" s="70"/>
    </row>
    <row r="885">
      <c r="A885" s="69"/>
      <c r="B885" s="56"/>
      <c r="H885" s="70"/>
      <c r="I885" s="70"/>
    </row>
    <row r="886">
      <c r="A886" s="69"/>
      <c r="B886" s="56"/>
      <c r="H886" s="70"/>
      <c r="I886" s="70"/>
    </row>
    <row r="887">
      <c r="A887" s="69"/>
      <c r="B887" s="56"/>
      <c r="H887" s="70"/>
      <c r="I887" s="70"/>
    </row>
    <row r="888">
      <c r="A888" s="69"/>
      <c r="B888" s="56"/>
      <c r="H888" s="70"/>
      <c r="I888" s="70"/>
    </row>
    <row r="889">
      <c r="A889" s="69"/>
      <c r="B889" s="56"/>
      <c r="H889" s="70"/>
      <c r="I889" s="70"/>
    </row>
    <row r="890">
      <c r="A890" s="69"/>
      <c r="B890" s="56"/>
      <c r="H890" s="70"/>
      <c r="I890" s="70"/>
    </row>
    <row r="891">
      <c r="A891" s="69"/>
      <c r="B891" s="56"/>
      <c r="H891" s="70"/>
      <c r="I891" s="70"/>
    </row>
    <row r="892">
      <c r="A892" s="69"/>
      <c r="B892" s="56"/>
      <c r="H892" s="70"/>
      <c r="I892" s="70"/>
    </row>
    <row r="893">
      <c r="A893" s="69"/>
      <c r="B893" s="56"/>
      <c r="H893" s="70"/>
      <c r="I893" s="70"/>
    </row>
    <row r="894">
      <c r="A894" s="69"/>
      <c r="B894" s="56"/>
      <c r="H894" s="70"/>
      <c r="I894" s="70"/>
    </row>
    <row r="895">
      <c r="A895" s="69"/>
      <c r="B895" s="56"/>
      <c r="H895" s="70"/>
      <c r="I895" s="70"/>
    </row>
    <row r="896">
      <c r="A896" s="69"/>
      <c r="B896" s="56"/>
      <c r="H896" s="70"/>
      <c r="I896" s="70"/>
    </row>
    <row r="897">
      <c r="A897" s="69"/>
      <c r="B897" s="56"/>
      <c r="H897" s="70"/>
      <c r="I897" s="70"/>
    </row>
    <row r="898">
      <c r="A898" s="69"/>
      <c r="B898" s="56"/>
      <c r="H898" s="70"/>
      <c r="I898" s="70"/>
    </row>
    <row r="899">
      <c r="A899" s="69"/>
      <c r="B899" s="56"/>
      <c r="H899" s="70"/>
      <c r="I899" s="70"/>
    </row>
    <row r="900">
      <c r="A900" s="69"/>
      <c r="B900" s="56"/>
      <c r="H900" s="70"/>
      <c r="I900" s="70"/>
    </row>
    <row r="901">
      <c r="A901" s="69"/>
      <c r="B901" s="56"/>
      <c r="H901" s="70"/>
      <c r="I901" s="70"/>
    </row>
    <row r="902">
      <c r="A902" s="69"/>
      <c r="B902" s="56"/>
      <c r="H902" s="70"/>
      <c r="I902" s="70"/>
    </row>
    <row r="903">
      <c r="A903" s="69"/>
      <c r="B903" s="56"/>
      <c r="H903" s="70"/>
      <c r="I903" s="70"/>
    </row>
    <row r="904">
      <c r="A904" s="69"/>
      <c r="B904" s="56"/>
      <c r="H904" s="70"/>
      <c r="I904" s="70"/>
    </row>
    <row r="905">
      <c r="A905" s="69"/>
      <c r="B905" s="56"/>
      <c r="H905" s="70"/>
      <c r="I905" s="70"/>
    </row>
    <row r="906">
      <c r="A906" s="69"/>
      <c r="B906" s="56"/>
      <c r="H906" s="70"/>
      <c r="I906" s="70"/>
    </row>
    <row r="907">
      <c r="A907" s="69"/>
      <c r="B907" s="56"/>
      <c r="H907" s="70"/>
      <c r="I907" s="70"/>
    </row>
    <row r="908">
      <c r="A908" s="69"/>
      <c r="B908" s="56"/>
      <c r="H908" s="70"/>
      <c r="I908" s="70"/>
    </row>
    <row r="909">
      <c r="A909" s="69"/>
      <c r="B909" s="56"/>
      <c r="H909" s="70"/>
      <c r="I909" s="70"/>
    </row>
    <row r="910">
      <c r="A910" s="69"/>
      <c r="B910" s="56"/>
      <c r="H910" s="70"/>
      <c r="I910" s="70"/>
    </row>
    <row r="911">
      <c r="A911" s="69"/>
      <c r="B911" s="56"/>
      <c r="H911" s="70"/>
      <c r="I911" s="70"/>
    </row>
    <row r="912">
      <c r="A912" s="69"/>
      <c r="B912" s="56"/>
      <c r="H912" s="70"/>
      <c r="I912" s="70"/>
    </row>
    <row r="913">
      <c r="A913" s="69"/>
      <c r="B913" s="56"/>
      <c r="H913" s="70"/>
      <c r="I913" s="70"/>
    </row>
    <row r="914">
      <c r="A914" s="69"/>
      <c r="B914" s="56"/>
      <c r="H914" s="70"/>
      <c r="I914" s="70"/>
    </row>
    <row r="915">
      <c r="A915" s="69"/>
      <c r="B915" s="56"/>
      <c r="H915" s="70"/>
      <c r="I915" s="70"/>
    </row>
    <row r="916">
      <c r="A916" s="69"/>
      <c r="B916" s="56"/>
      <c r="H916" s="70"/>
      <c r="I916" s="70"/>
    </row>
    <row r="917">
      <c r="A917" s="69"/>
      <c r="B917" s="56"/>
      <c r="H917" s="70"/>
      <c r="I917" s="70"/>
    </row>
    <row r="918">
      <c r="A918" s="69"/>
      <c r="B918" s="56"/>
      <c r="H918" s="70"/>
      <c r="I918" s="70"/>
    </row>
    <row r="919">
      <c r="A919" s="69"/>
      <c r="B919" s="56"/>
      <c r="H919" s="70"/>
      <c r="I919" s="70"/>
    </row>
    <row r="920">
      <c r="A920" s="69"/>
      <c r="B920" s="56"/>
      <c r="H920" s="70"/>
      <c r="I920" s="70"/>
    </row>
    <row r="921">
      <c r="A921" s="69"/>
      <c r="B921" s="56"/>
      <c r="H921" s="70"/>
      <c r="I921" s="70"/>
    </row>
    <row r="922">
      <c r="A922" s="69"/>
      <c r="B922" s="56"/>
      <c r="H922" s="70"/>
      <c r="I922" s="70"/>
    </row>
    <row r="923">
      <c r="A923" s="69"/>
      <c r="B923" s="56"/>
      <c r="H923" s="70"/>
      <c r="I923" s="70"/>
    </row>
    <row r="924">
      <c r="A924" s="69"/>
      <c r="B924" s="56"/>
      <c r="H924" s="70"/>
      <c r="I924" s="70"/>
    </row>
    <row r="925">
      <c r="A925" s="69"/>
      <c r="B925" s="56"/>
      <c r="H925" s="70"/>
      <c r="I925" s="70"/>
    </row>
    <row r="926">
      <c r="A926" s="69"/>
      <c r="B926" s="56"/>
      <c r="H926" s="70"/>
      <c r="I926" s="70"/>
    </row>
    <row r="927">
      <c r="A927" s="69"/>
      <c r="B927" s="56"/>
      <c r="H927" s="70"/>
      <c r="I927" s="70"/>
    </row>
    <row r="928">
      <c r="A928" s="69"/>
      <c r="B928" s="56"/>
      <c r="H928" s="70"/>
      <c r="I928" s="70"/>
    </row>
    <row r="929">
      <c r="A929" s="69"/>
      <c r="B929" s="56"/>
      <c r="H929" s="70"/>
      <c r="I929" s="70"/>
    </row>
    <row r="930">
      <c r="A930" s="69"/>
      <c r="B930" s="56"/>
      <c r="H930" s="70"/>
      <c r="I930" s="70"/>
    </row>
    <row r="931">
      <c r="A931" s="69"/>
      <c r="B931" s="56"/>
      <c r="H931" s="70"/>
      <c r="I931" s="70"/>
    </row>
    <row r="932">
      <c r="A932" s="69"/>
      <c r="B932" s="56"/>
      <c r="H932" s="70"/>
      <c r="I932" s="70"/>
    </row>
    <row r="933">
      <c r="A933" s="69"/>
      <c r="B933" s="56"/>
      <c r="H933" s="70"/>
      <c r="I933" s="70"/>
    </row>
    <row r="934">
      <c r="A934" s="69"/>
      <c r="B934" s="56"/>
      <c r="H934" s="70"/>
      <c r="I934" s="70"/>
    </row>
    <row r="935">
      <c r="A935" s="69"/>
      <c r="B935" s="56"/>
      <c r="H935" s="70"/>
      <c r="I935" s="70"/>
    </row>
    <row r="936">
      <c r="A936" s="69"/>
      <c r="B936" s="56"/>
      <c r="H936" s="70"/>
      <c r="I936" s="70"/>
    </row>
    <row r="937">
      <c r="A937" s="69"/>
      <c r="B937" s="56"/>
      <c r="H937" s="70"/>
      <c r="I937" s="70"/>
    </row>
    <row r="938">
      <c r="A938" s="69"/>
      <c r="B938" s="56"/>
      <c r="H938" s="70"/>
      <c r="I938" s="70"/>
    </row>
    <row r="939">
      <c r="A939" s="69"/>
      <c r="B939" s="56"/>
      <c r="H939" s="70"/>
      <c r="I939" s="70"/>
    </row>
    <row r="940">
      <c r="A940" s="69"/>
      <c r="B940" s="56"/>
      <c r="H940" s="70"/>
      <c r="I940" s="70"/>
    </row>
    <row r="941">
      <c r="A941" s="69"/>
      <c r="B941" s="56"/>
      <c r="H941" s="70"/>
      <c r="I941" s="70"/>
    </row>
    <row r="942">
      <c r="A942" s="69"/>
      <c r="B942" s="56"/>
      <c r="H942" s="70"/>
      <c r="I942" s="70"/>
    </row>
    <row r="943">
      <c r="A943" s="69"/>
      <c r="B943" s="56"/>
      <c r="H943" s="70"/>
      <c r="I943" s="70"/>
    </row>
    <row r="944">
      <c r="A944" s="69"/>
      <c r="B944" s="56"/>
      <c r="H944" s="70"/>
      <c r="I944" s="70"/>
    </row>
    <row r="945">
      <c r="A945" s="69"/>
      <c r="B945" s="56"/>
      <c r="H945" s="70"/>
      <c r="I945" s="70"/>
    </row>
    <row r="946">
      <c r="A946" s="69"/>
      <c r="B946" s="56"/>
      <c r="H946" s="70"/>
      <c r="I946" s="70"/>
    </row>
    <row r="947">
      <c r="A947" s="69"/>
      <c r="B947" s="56"/>
      <c r="H947" s="70"/>
      <c r="I947" s="70"/>
    </row>
    <row r="948">
      <c r="A948" s="69"/>
      <c r="B948" s="56"/>
      <c r="H948" s="70"/>
      <c r="I948" s="70"/>
    </row>
    <row r="949">
      <c r="A949" s="69"/>
      <c r="B949" s="56"/>
      <c r="H949" s="70"/>
      <c r="I949" s="70"/>
    </row>
    <row r="950">
      <c r="A950" s="69"/>
      <c r="B950" s="56"/>
      <c r="H950" s="70"/>
      <c r="I950" s="70"/>
    </row>
    <row r="951">
      <c r="A951" s="69"/>
      <c r="B951" s="56"/>
      <c r="H951" s="70"/>
      <c r="I951" s="70"/>
    </row>
    <row r="952">
      <c r="A952" s="69"/>
      <c r="B952" s="56"/>
      <c r="H952" s="70"/>
      <c r="I952" s="70"/>
    </row>
    <row r="953">
      <c r="A953" s="69"/>
      <c r="B953" s="56"/>
      <c r="H953" s="70"/>
      <c r="I953" s="70"/>
    </row>
    <row r="954">
      <c r="A954" s="69"/>
      <c r="B954" s="56"/>
      <c r="H954" s="70"/>
      <c r="I954" s="70"/>
    </row>
    <row r="955">
      <c r="A955" s="69"/>
      <c r="B955" s="56"/>
      <c r="H955" s="70"/>
      <c r="I955" s="70"/>
    </row>
    <row r="956">
      <c r="A956" s="69"/>
      <c r="B956" s="56"/>
      <c r="H956" s="70"/>
      <c r="I956" s="70"/>
    </row>
    <row r="957">
      <c r="A957" s="69"/>
      <c r="B957" s="56"/>
      <c r="H957" s="70"/>
      <c r="I957" s="70"/>
    </row>
    <row r="958">
      <c r="A958" s="69"/>
      <c r="B958" s="56"/>
      <c r="H958" s="70"/>
      <c r="I958" s="70"/>
    </row>
    <row r="959">
      <c r="A959" s="69"/>
      <c r="B959" s="56"/>
      <c r="H959" s="70"/>
      <c r="I959" s="70"/>
    </row>
    <row r="960">
      <c r="A960" s="69"/>
      <c r="B960" s="56"/>
      <c r="H960" s="70"/>
      <c r="I960" s="70"/>
    </row>
    <row r="961">
      <c r="A961" s="69"/>
      <c r="B961" s="56"/>
      <c r="H961" s="70"/>
      <c r="I961" s="70"/>
    </row>
    <row r="962">
      <c r="A962" s="69"/>
      <c r="B962" s="56"/>
      <c r="H962" s="70"/>
      <c r="I962" s="70"/>
    </row>
    <row r="963">
      <c r="A963" s="69"/>
      <c r="B963" s="56"/>
      <c r="H963" s="70"/>
      <c r="I963" s="70"/>
    </row>
    <row r="964">
      <c r="A964" s="69"/>
      <c r="B964" s="56"/>
      <c r="H964" s="70"/>
      <c r="I964" s="70"/>
    </row>
    <row r="965">
      <c r="A965" s="69"/>
      <c r="B965" s="56"/>
      <c r="H965" s="70"/>
      <c r="I965" s="70"/>
    </row>
    <row r="966">
      <c r="A966" s="69"/>
      <c r="B966" s="56"/>
      <c r="H966" s="70"/>
      <c r="I966" s="70"/>
    </row>
    <row r="967">
      <c r="A967" s="69"/>
      <c r="B967" s="56"/>
      <c r="H967" s="70"/>
      <c r="I967" s="70"/>
    </row>
    <row r="968">
      <c r="A968" s="69"/>
      <c r="B968" s="56"/>
      <c r="H968" s="70"/>
      <c r="I968" s="70"/>
    </row>
    <row r="969">
      <c r="A969" s="69"/>
      <c r="B969" s="56"/>
      <c r="H969" s="70"/>
      <c r="I969" s="70"/>
    </row>
    <row r="970">
      <c r="A970" s="69"/>
      <c r="B970" s="56"/>
      <c r="H970" s="70"/>
      <c r="I970" s="70"/>
    </row>
    <row r="971">
      <c r="A971" s="69"/>
      <c r="B971" s="56"/>
      <c r="H971" s="70"/>
      <c r="I971" s="70"/>
    </row>
    <row r="972">
      <c r="A972" s="69"/>
      <c r="B972" s="56"/>
      <c r="H972" s="70"/>
      <c r="I972" s="70"/>
    </row>
    <row r="973">
      <c r="A973" s="69"/>
      <c r="B973" s="56"/>
      <c r="H973" s="70"/>
      <c r="I973" s="70"/>
    </row>
    <row r="974">
      <c r="A974" s="69"/>
      <c r="B974" s="56"/>
      <c r="H974" s="70"/>
      <c r="I974" s="70"/>
    </row>
    <row r="975">
      <c r="A975" s="69"/>
      <c r="B975" s="56"/>
      <c r="H975" s="70"/>
      <c r="I975" s="70"/>
    </row>
    <row r="976">
      <c r="A976" s="69"/>
      <c r="B976" s="56"/>
      <c r="H976" s="70"/>
      <c r="I976" s="70"/>
    </row>
    <row r="977">
      <c r="A977" s="69"/>
      <c r="B977" s="56"/>
      <c r="H977" s="70"/>
      <c r="I977" s="70"/>
    </row>
    <row r="978">
      <c r="A978" s="69"/>
      <c r="B978" s="56"/>
      <c r="H978" s="70"/>
      <c r="I978" s="70"/>
    </row>
    <row r="979">
      <c r="A979" s="69"/>
      <c r="B979" s="56"/>
      <c r="H979" s="70"/>
      <c r="I979" s="70"/>
    </row>
    <row r="980">
      <c r="A980" s="69"/>
      <c r="B980" s="56"/>
      <c r="H980" s="70"/>
      <c r="I980" s="70"/>
    </row>
    <row r="981">
      <c r="A981" s="69"/>
      <c r="B981" s="56"/>
      <c r="H981" s="70"/>
      <c r="I981" s="70"/>
    </row>
    <row r="982">
      <c r="A982" s="69"/>
      <c r="B982" s="56"/>
      <c r="H982" s="70"/>
      <c r="I982" s="70"/>
    </row>
    <row r="983">
      <c r="A983" s="69"/>
      <c r="B983" s="56"/>
      <c r="H983" s="70"/>
      <c r="I983" s="70"/>
    </row>
    <row r="984">
      <c r="A984" s="69"/>
      <c r="B984" s="56"/>
      <c r="H984" s="70"/>
      <c r="I984" s="70"/>
    </row>
    <row r="985">
      <c r="A985" s="69"/>
      <c r="B985" s="56"/>
      <c r="H985" s="70"/>
      <c r="I985" s="70"/>
    </row>
    <row r="986">
      <c r="A986" s="69"/>
      <c r="B986" s="56"/>
      <c r="H986" s="70"/>
      <c r="I986" s="70"/>
    </row>
    <row r="987">
      <c r="A987" s="69"/>
      <c r="B987" s="56"/>
      <c r="H987" s="70"/>
      <c r="I987" s="70"/>
    </row>
    <row r="988">
      <c r="A988" s="69"/>
      <c r="B988" s="56"/>
      <c r="H988" s="70"/>
      <c r="I988" s="70"/>
    </row>
    <row r="989">
      <c r="A989" s="69"/>
      <c r="B989" s="56"/>
      <c r="H989" s="70"/>
      <c r="I989" s="70"/>
    </row>
    <row r="990">
      <c r="A990" s="69"/>
      <c r="B990" s="56"/>
      <c r="H990" s="70"/>
      <c r="I990" s="70"/>
    </row>
    <row r="991">
      <c r="A991" s="69"/>
      <c r="B991" s="56"/>
      <c r="H991" s="70"/>
      <c r="I991" s="70"/>
    </row>
    <row r="992">
      <c r="A992" s="69"/>
      <c r="B992" s="56"/>
      <c r="H992" s="70"/>
      <c r="I992" s="70"/>
    </row>
  </sheetData>
  <mergeCells count="139">
    <mergeCell ref="A66:A70"/>
    <mergeCell ref="A61:A65"/>
    <mergeCell ref="A111:A115"/>
    <mergeCell ref="A101:A105"/>
    <mergeCell ref="A106:A110"/>
    <mergeCell ref="A36:A40"/>
    <mergeCell ref="A31:A35"/>
    <mergeCell ref="A81:A85"/>
    <mergeCell ref="A86:A90"/>
    <mergeCell ref="A76:A80"/>
    <mergeCell ref="A71:A75"/>
    <mergeCell ref="A46:A50"/>
    <mergeCell ref="A41:A45"/>
    <mergeCell ref="B31:B32"/>
    <mergeCell ref="B33:B35"/>
    <mergeCell ref="A11:A12"/>
    <mergeCell ref="A9:A10"/>
    <mergeCell ref="A5:A6"/>
    <mergeCell ref="A1:A2"/>
    <mergeCell ref="A3:A4"/>
    <mergeCell ref="B1:B2"/>
    <mergeCell ref="A29:A30"/>
    <mergeCell ref="A27:A28"/>
    <mergeCell ref="B98:B100"/>
    <mergeCell ref="B96:B97"/>
    <mergeCell ref="B91:B92"/>
    <mergeCell ref="B93:B95"/>
    <mergeCell ref="A96:A100"/>
    <mergeCell ref="A91:A95"/>
    <mergeCell ref="A56:A60"/>
    <mergeCell ref="A51:A55"/>
    <mergeCell ref="B68:B70"/>
    <mergeCell ref="A15:A16"/>
    <mergeCell ref="A13:A14"/>
    <mergeCell ref="A25:A26"/>
    <mergeCell ref="A23:A24"/>
    <mergeCell ref="A21:A22"/>
    <mergeCell ref="A19:A20"/>
    <mergeCell ref="A17:A18"/>
    <mergeCell ref="B41:B42"/>
    <mergeCell ref="A7:A8"/>
    <mergeCell ref="B43:B45"/>
    <mergeCell ref="B71:B72"/>
    <mergeCell ref="B63:B65"/>
    <mergeCell ref="B111:B112"/>
    <mergeCell ref="B113:B115"/>
    <mergeCell ref="B101:B102"/>
    <mergeCell ref="B103:B105"/>
    <mergeCell ref="B106:B107"/>
    <mergeCell ref="B108:B110"/>
    <mergeCell ref="B38:B40"/>
    <mergeCell ref="B36:B37"/>
    <mergeCell ref="B88:B90"/>
    <mergeCell ref="B86:B87"/>
    <mergeCell ref="B83:B85"/>
    <mergeCell ref="B81:B82"/>
    <mergeCell ref="B46:B47"/>
    <mergeCell ref="B51:B52"/>
    <mergeCell ref="B48:B50"/>
    <mergeCell ref="D1:G1"/>
    <mergeCell ref="C1:C2"/>
    <mergeCell ref="B58:B60"/>
    <mergeCell ref="B53:B55"/>
    <mergeCell ref="B56:B57"/>
    <mergeCell ref="B78:B80"/>
    <mergeCell ref="B76:B77"/>
    <mergeCell ref="B61:B62"/>
    <mergeCell ref="B66:B67"/>
    <mergeCell ref="K46:K47"/>
    <mergeCell ref="J46:J47"/>
    <mergeCell ref="J43:J45"/>
    <mergeCell ref="K43:K45"/>
    <mergeCell ref="K56:K57"/>
    <mergeCell ref="K48:K50"/>
    <mergeCell ref="K53:K55"/>
    <mergeCell ref="K51:K52"/>
    <mergeCell ref="J51:J52"/>
    <mergeCell ref="J53:J55"/>
    <mergeCell ref="J56:J57"/>
    <mergeCell ref="J48:J50"/>
    <mergeCell ref="J58:J60"/>
    <mergeCell ref="J61:J62"/>
    <mergeCell ref="I1:J1"/>
    <mergeCell ref="K1:K2"/>
    <mergeCell ref="B73:B75"/>
    <mergeCell ref="J63:J65"/>
    <mergeCell ref="J68:J70"/>
    <mergeCell ref="J66:J67"/>
    <mergeCell ref="K58:K60"/>
    <mergeCell ref="K61:K62"/>
    <mergeCell ref="K63:K65"/>
    <mergeCell ref="K111:K112"/>
    <mergeCell ref="K108:K110"/>
    <mergeCell ref="J103:J105"/>
    <mergeCell ref="K106:K107"/>
    <mergeCell ref="J106:J107"/>
    <mergeCell ref="J108:J110"/>
    <mergeCell ref="J113:J115"/>
    <mergeCell ref="J111:J112"/>
    <mergeCell ref="K113:K115"/>
    <mergeCell ref="K103:K105"/>
    <mergeCell ref="K93:K95"/>
    <mergeCell ref="K91:K92"/>
    <mergeCell ref="J101:J102"/>
    <mergeCell ref="J96:J97"/>
    <mergeCell ref="K96:K97"/>
    <mergeCell ref="J93:J95"/>
    <mergeCell ref="K101:K102"/>
    <mergeCell ref="K98:K100"/>
    <mergeCell ref="J98:J100"/>
    <mergeCell ref="J91:J92"/>
    <mergeCell ref="J73:J75"/>
    <mergeCell ref="K73:K75"/>
    <mergeCell ref="J38:J40"/>
    <mergeCell ref="K38:K40"/>
    <mergeCell ref="J36:J37"/>
    <mergeCell ref="J33:J35"/>
    <mergeCell ref="K66:K67"/>
    <mergeCell ref="K36:K37"/>
    <mergeCell ref="K33:K35"/>
    <mergeCell ref="J31:J32"/>
    <mergeCell ref="J41:J42"/>
    <mergeCell ref="K31:K32"/>
    <mergeCell ref="K41:K42"/>
    <mergeCell ref="J86:J87"/>
    <mergeCell ref="K86:K87"/>
    <mergeCell ref="K83:K85"/>
    <mergeCell ref="J83:J85"/>
    <mergeCell ref="K88:K90"/>
    <mergeCell ref="J88:J90"/>
    <mergeCell ref="J81:J82"/>
    <mergeCell ref="K81:K82"/>
    <mergeCell ref="K68:K70"/>
    <mergeCell ref="J76:J77"/>
    <mergeCell ref="K76:K77"/>
    <mergeCell ref="K78:K80"/>
    <mergeCell ref="J78:J80"/>
    <mergeCell ref="J71:J72"/>
    <mergeCell ref="K71:K7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0.14"/>
    <col customWidth="1" min="2" max="2" width="4.71"/>
    <col customWidth="1" min="3" max="3" width="19.57"/>
    <col customWidth="1" min="4" max="7" width="5.0"/>
    <col customWidth="1" min="8" max="8" width="8.57"/>
    <col customWidth="1" min="9" max="9" width="4.71"/>
    <col customWidth="1" min="10" max="10" width="4.86"/>
    <col customWidth="1" min="11" max="11" width="4.71"/>
  </cols>
  <sheetData>
    <row r="1">
      <c r="A1" s="4" t="s">
        <v>0</v>
      </c>
      <c r="B1" s="4" t="s">
        <v>1</v>
      </c>
      <c r="C1" s="4" t="s">
        <v>2</v>
      </c>
      <c r="D1" s="10" t="s">
        <v>3</v>
      </c>
      <c r="E1" s="11"/>
      <c r="F1" s="11"/>
      <c r="G1" s="12"/>
      <c r="H1" s="13" t="s">
        <v>4</v>
      </c>
      <c r="I1" s="14" t="s">
        <v>5</v>
      </c>
      <c r="J1" s="12"/>
      <c r="K1" s="4" t="s">
        <v>6</v>
      </c>
    </row>
    <row r="2">
      <c r="A2" s="15"/>
      <c r="B2" s="15"/>
      <c r="C2" s="15"/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6" t="s">
        <v>15</v>
      </c>
      <c r="J2" s="13" t="s">
        <v>13</v>
      </c>
      <c r="K2" s="15"/>
    </row>
    <row r="3">
      <c r="A3" s="3">
        <v>42767.0</v>
      </c>
      <c r="B3" s="18" t="s">
        <v>7</v>
      </c>
      <c r="C3" s="19" t="s">
        <v>89</v>
      </c>
      <c r="D3" s="20">
        <v>128.0</v>
      </c>
      <c r="E3" s="20">
        <f>15.5+3.5</f>
        <v>19</v>
      </c>
      <c r="F3" s="19"/>
      <c r="G3" s="22">
        <f t="shared" ref="G3:G142" si="1">IF((D3+E3+F3) = 0,"",(D3+E3+F3))</f>
        <v>147</v>
      </c>
      <c r="H3" s="19">
        <v>141.0</v>
      </c>
      <c r="I3" s="25">
        <f t="shared" ref="I3:I9" si="2">IF(H3="","", IF(ISERROR((G3-H3)*E3/(E3+F3)),"",(G3-H3)*E3/(E3+F3)))</f>
        <v>6</v>
      </c>
      <c r="J3" s="28">
        <f>IF(H3="","",I3+I4)</f>
        <v>6</v>
      </c>
      <c r="K3" s="29">
        <v>296.0</v>
      </c>
      <c r="L3" s="30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>
      <c r="A4" s="33"/>
      <c r="B4" s="40"/>
      <c r="C4" s="36"/>
      <c r="D4" s="44"/>
      <c r="E4" s="44"/>
      <c r="F4" s="43"/>
      <c r="G4" s="22" t="str">
        <f t="shared" si="1"/>
        <v/>
      </c>
      <c r="H4" s="36"/>
      <c r="I4" s="25" t="str">
        <f t="shared" si="2"/>
        <v/>
      </c>
      <c r="J4" s="40"/>
      <c r="K4" s="15"/>
      <c r="L4" s="3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5">
      <c r="A5" s="33"/>
      <c r="B5" s="45" t="s">
        <v>16</v>
      </c>
      <c r="C5" s="36" t="s">
        <v>92</v>
      </c>
      <c r="D5" s="36">
        <v>108.0</v>
      </c>
      <c r="E5" s="36">
        <f>11.7+2.3+2</f>
        <v>16</v>
      </c>
      <c r="F5" s="36"/>
      <c r="G5" s="22">
        <f t="shared" si="1"/>
        <v>124</v>
      </c>
      <c r="H5" s="36">
        <v>118.0</v>
      </c>
      <c r="I5" s="25">
        <f t="shared" si="2"/>
        <v>6</v>
      </c>
      <c r="J5" s="46">
        <f>IF(H5="","",I5+I6+I7)</f>
        <v>9</v>
      </c>
      <c r="K5" s="29">
        <v>297.0</v>
      </c>
      <c r="L5" s="30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>
      <c r="A6" s="33"/>
      <c r="B6" s="48"/>
      <c r="C6" s="36" t="s">
        <v>81</v>
      </c>
      <c r="D6" s="36">
        <v>128.0</v>
      </c>
      <c r="E6" s="36">
        <v>5.0</v>
      </c>
      <c r="F6" s="36">
        <v>10.0</v>
      </c>
      <c r="G6" s="22">
        <f t="shared" si="1"/>
        <v>143</v>
      </c>
      <c r="H6" s="36">
        <v>139.0</v>
      </c>
      <c r="I6" s="25">
        <f t="shared" si="2"/>
        <v>1.333333333</v>
      </c>
      <c r="J6" s="48"/>
      <c r="K6" s="33"/>
      <c r="L6" s="30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>
      <c r="A7" s="15"/>
      <c r="B7" s="40"/>
      <c r="C7" s="36" t="s">
        <v>91</v>
      </c>
      <c r="D7" s="36">
        <v>104.0</v>
      </c>
      <c r="E7" s="36">
        <v>5.0</v>
      </c>
      <c r="F7" s="36">
        <v>10.0</v>
      </c>
      <c r="G7" s="22">
        <f t="shared" si="1"/>
        <v>119</v>
      </c>
      <c r="H7" s="36">
        <v>114.0</v>
      </c>
      <c r="I7" s="25">
        <f t="shared" si="2"/>
        <v>1.666666667</v>
      </c>
      <c r="J7" s="40"/>
      <c r="K7" s="15"/>
      <c r="L7" s="30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>
      <c r="A8" s="3">
        <f>A3+1</f>
        <v>42768</v>
      </c>
      <c r="B8" s="49" t="s">
        <v>7</v>
      </c>
      <c r="C8" s="58" t="s">
        <v>96</v>
      </c>
      <c r="D8" s="19">
        <v>128.0</v>
      </c>
      <c r="E8" s="59">
        <v>17.0</v>
      </c>
      <c r="F8" s="51"/>
      <c r="G8" s="22">
        <f t="shared" si="1"/>
        <v>145</v>
      </c>
      <c r="H8" s="59">
        <v>136.0</v>
      </c>
      <c r="I8" s="25">
        <f t="shared" si="2"/>
        <v>9</v>
      </c>
      <c r="J8" s="28">
        <f>IF(H8="","",I8+I9)</f>
        <v>9</v>
      </c>
      <c r="K8" s="29">
        <v>294.0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>
      <c r="A9" s="33"/>
      <c r="B9" s="40"/>
      <c r="C9" s="52"/>
      <c r="D9" s="43"/>
      <c r="E9" s="53"/>
      <c r="F9" s="43"/>
      <c r="G9" s="22" t="str">
        <f t="shared" si="1"/>
        <v/>
      </c>
      <c r="H9" s="53"/>
      <c r="I9" s="25" t="str">
        <f t="shared" si="2"/>
        <v/>
      </c>
      <c r="J9" s="40"/>
      <c r="K9" s="15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>
      <c r="A10" s="33"/>
      <c r="B10" s="54" t="s">
        <v>16</v>
      </c>
      <c r="C10" s="61" t="s">
        <v>98</v>
      </c>
      <c r="D10" s="53"/>
      <c r="E10" s="53"/>
      <c r="F10" s="53"/>
      <c r="G10" s="22" t="str">
        <f t="shared" si="1"/>
        <v/>
      </c>
      <c r="H10" s="43"/>
      <c r="I10" s="66">
        <v>8.0</v>
      </c>
      <c r="J10" s="46">
        <f>IF(I10="","",I10+I11+I12)</f>
        <v>10.33333333</v>
      </c>
      <c r="K10" s="29">
        <v>293.0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>
      <c r="A11" s="33"/>
      <c r="B11" s="48"/>
      <c r="C11" s="61" t="s">
        <v>81</v>
      </c>
      <c r="D11" s="62">
        <v>128.0</v>
      </c>
      <c r="E11" s="62">
        <v>5.0</v>
      </c>
      <c r="F11" s="62">
        <v>10.0</v>
      </c>
      <c r="G11" s="22">
        <f t="shared" si="1"/>
        <v>143</v>
      </c>
      <c r="H11" s="43"/>
      <c r="I11" s="25" t="str">
        <f t="shared" ref="I11:I19" si="3">IF(H11="","", IF(ISERROR((G11-H11)*E11/(E11+F11)),"",(G11-H11)*E11/(E11+F11)))</f>
        <v/>
      </c>
      <c r="J11" s="48"/>
      <c r="K11" s="33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>
      <c r="A12" s="15"/>
      <c r="B12" s="40"/>
      <c r="C12" s="61" t="s">
        <v>91</v>
      </c>
      <c r="D12" s="36">
        <v>104.0</v>
      </c>
      <c r="E12" s="62">
        <v>5.0</v>
      </c>
      <c r="F12" s="36">
        <v>10.0</v>
      </c>
      <c r="G12" s="22">
        <f t="shared" si="1"/>
        <v>119</v>
      </c>
      <c r="H12" s="62">
        <v>112.0</v>
      </c>
      <c r="I12" s="25">
        <f t="shared" si="3"/>
        <v>2.333333333</v>
      </c>
      <c r="J12" s="40"/>
      <c r="K12" s="15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>
      <c r="A13" s="3">
        <f>A8+1</f>
        <v>42769</v>
      </c>
      <c r="B13" s="49" t="s">
        <v>7</v>
      </c>
      <c r="C13" s="58" t="s">
        <v>100</v>
      </c>
      <c r="D13" s="19">
        <v>128.0</v>
      </c>
      <c r="E13" s="59">
        <f>18+1</f>
        <v>19</v>
      </c>
      <c r="F13" s="51"/>
      <c r="G13" s="22">
        <f t="shared" si="1"/>
        <v>147</v>
      </c>
      <c r="H13" s="59">
        <v>138.0</v>
      </c>
      <c r="I13" s="25">
        <f t="shared" si="3"/>
        <v>9</v>
      </c>
      <c r="J13" s="28">
        <f>IF(H13="","",I13+I14)</f>
        <v>9</v>
      </c>
      <c r="K13" s="29">
        <v>299.0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>
      <c r="A14" s="33"/>
      <c r="B14" s="40"/>
      <c r="C14" s="52"/>
      <c r="D14" s="43"/>
      <c r="E14" s="53"/>
      <c r="F14" s="43"/>
      <c r="G14" s="22" t="str">
        <f t="shared" si="1"/>
        <v/>
      </c>
      <c r="H14" s="53"/>
      <c r="I14" s="25" t="str">
        <f t="shared" si="3"/>
        <v/>
      </c>
      <c r="J14" s="40"/>
      <c r="K14" s="15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>
      <c r="A15" s="33"/>
      <c r="B15" s="54" t="s">
        <v>16</v>
      </c>
      <c r="C15" s="61" t="s">
        <v>98</v>
      </c>
      <c r="D15" s="62">
        <v>102.0</v>
      </c>
      <c r="E15" s="62">
        <v>25.0</v>
      </c>
      <c r="F15" s="53"/>
      <c r="G15" s="22">
        <f t="shared" si="1"/>
        <v>127</v>
      </c>
      <c r="H15" s="36">
        <v>123.0</v>
      </c>
      <c r="I15" s="25">
        <f t="shared" si="3"/>
        <v>4</v>
      </c>
      <c r="J15" s="46">
        <f>IF(H15="","",I15+I16+I17)</f>
        <v>7.479876161</v>
      </c>
      <c r="K15" s="29">
        <v>299.0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>
      <c r="A16" s="33"/>
      <c r="B16" s="48"/>
      <c r="C16" s="61" t="s">
        <v>101</v>
      </c>
      <c r="D16" s="62">
        <v>128.0</v>
      </c>
      <c r="E16" s="62">
        <f>7+1+1</f>
        <v>9</v>
      </c>
      <c r="F16" s="62">
        <v>10.0</v>
      </c>
      <c r="G16" s="22">
        <f t="shared" si="1"/>
        <v>147</v>
      </c>
      <c r="H16" s="36">
        <v>144.0</v>
      </c>
      <c r="I16" s="25">
        <f t="shared" si="3"/>
        <v>1.421052632</v>
      </c>
      <c r="J16" s="48"/>
      <c r="K16" s="33"/>
      <c r="L16" s="30" t="s">
        <v>102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>
      <c r="A17" s="15"/>
      <c r="B17" s="40"/>
      <c r="C17" s="61" t="s">
        <v>104</v>
      </c>
      <c r="D17" s="36">
        <v>104.0</v>
      </c>
      <c r="E17" s="62">
        <f>5+1+1</f>
        <v>7</v>
      </c>
      <c r="F17" s="36">
        <v>10.0</v>
      </c>
      <c r="G17" s="22">
        <f t="shared" si="1"/>
        <v>121</v>
      </c>
      <c r="H17" s="62">
        <v>116.0</v>
      </c>
      <c r="I17" s="25">
        <f t="shared" si="3"/>
        <v>2.058823529</v>
      </c>
      <c r="J17" s="40"/>
      <c r="K17" s="15"/>
      <c r="L17" s="30" t="s">
        <v>102</v>
      </c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>
      <c r="A18" s="3">
        <f>A13+1</f>
        <v>42770</v>
      </c>
      <c r="B18" s="49" t="s">
        <v>7</v>
      </c>
      <c r="C18" s="58" t="s">
        <v>96</v>
      </c>
      <c r="D18" s="19">
        <v>108.0</v>
      </c>
      <c r="E18" s="59">
        <v>18.0</v>
      </c>
      <c r="F18" s="51"/>
      <c r="G18" s="22">
        <f t="shared" si="1"/>
        <v>126</v>
      </c>
      <c r="H18" s="59">
        <v>112.0</v>
      </c>
      <c r="I18" s="25">
        <f t="shared" si="3"/>
        <v>14</v>
      </c>
      <c r="J18" s="28">
        <f>IF(H18="","",I18+I19)</f>
        <v>14</v>
      </c>
      <c r="K18" s="29">
        <v>293.0</v>
      </c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>
      <c r="A19" s="33"/>
      <c r="B19" s="40"/>
      <c r="C19" s="52"/>
      <c r="D19" s="43"/>
      <c r="E19" s="53"/>
      <c r="F19" s="43"/>
      <c r="G19" s="22" t="str">
        <f t="shared" si="1"/>
        <v/>
      </c>
      <c r="H19" s="53"/>
      <c r="I19" s="25" t="str">
        <f t="shared" si="3"/>
        <v/>
      </c>
      <c r="J19" s="40"/>
      <c r="K19" s="15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>
      <c r="A20" s="33"/>
      <c r="B20" s="54" t="s">
        <v>16</v>
      </c>
      <c r="C20" s="61" t="s">
        <v>98</v>
      </c>
      <c r="D20" s="62"/>
      <c r="E20" s="62"/>
      <c r="F20" s="53"/>
      <c r="G20" s="22" t="str">
        <f t="shared" si="1"/>
        <v/>
      </c>
      <c r="H20" s="43"/>
      <c r="I20" s="66">
        <v>6.0</v>
      </c>
      <c r="J20" s="46">
        <f>IF(I20="","",I20+I21+I22)</f>
        <v>9.666666667</v>
      </c>
      <c r="K20" s="29">
        <v>300.0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>
      <c r="A21" s="33"/>
      <c r="B21" s="48"/>
      <c r="C21" s="61" t="s">
        <v>81</v>
      </c>
      <c r="D21" s="62">
        <v>128.0</v>
      </c>
      <c r="E21" s="62">
        <v>5.0</v>
      </c>
      <c r="F21" s="62">
        <v>10.0</v>
      </c>
      <c r="G21" s="22">
        <f t="shared" si="1"/>
        <v>143</v>
      </c>
      <c r="H21" s="36">
        <v>137.0</v>
      </c>
      <c r="I21" s="25">
        <f t="shared" ref="I21:I142" si="4">IF(H21="","", IF(ISERROR((G21-H21)*E21/(E21+F21)),"",(G21-H21)*E21/(E21+F21)))</f>
        <v>2</v>
      </c>
      <c r="J21" s="48"/>
      <c r="K21" s="33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>
      <c r="A22" s="15"/>
      <c r="B22" s="40"/>
      <c r="C22" s="61" t="s">
        <v>91</v>
      </c>
      <c r="D22" s="36">
        <v>102.0</v>
      </c>
      <c r="E22" s="62">
        <v>5.0</v>
      </c>
      <c r="F22" s="36">
        <v>10.0</v>
      </c>
      <c r="G22" s="22">
        <f t="shared" si="1"/>
        <v>117</v>
      </c>
      <c r="H22" s="62">
        <v>112.0</v>
      </c>
      <c r="I22" s="25">
        <f t="shared" si="4"/>
        <v>1.666666667</v>
      </c>
      <c r="J22" s="40"/>
      <c r="K22" s="15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>
      <c r="A23" s="3">
        <f>A18+1</f>
        <v>42771</v>
      </c>
      <c r="B23" s="49" t="s">
        <v>7</v>
      </c>
      <c r="C23" s="58" t="s">
        <v>96</v>
      </c>
      <c r="D23" s="19">
        <v>128.0</v>
      </c>
      <c r="E23" s="59">
        <v>16.0</v>
      </c>
      <c r="F23" s="51"/>
      <c r="G23" s="22">
        <f t="shared" si="1"/>
        <v>144</v>
      </c>
      <c r="H23" s="59">
        <v>140.0</v>
      </c>
      <c r="I23" s="25">
        <f t="shared" si="4"/>
        <v>4</v>
      </c>
      <c r="J23" s="28">
        <f>IF(H23="","",I23+I24)</f>
        <v>4</v>
      </c>
      <c r="K23" s="29">
        <v>297.0</v>
      </c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>
      <c r="A24" s="33"/>
      <c r="B24" s="40"/>
      <c r="C24" s="52"/>
      <c r="D24" s="43"/>
      <c r="E24" s="53"/>
      <c r="F24" s="43"/>
      <c r="G24" s="22" t="str">
        <f t="shared" si="1"/>
        <v/>
      </c>
      <c r="H24" s="53"/>
      <c r="I24" s="25" t="str">
        <f t="shared" si="4"/>
        <v/>
      </c>
      <c r="J24" s="40"/>
      <c r="K24" s="15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>
      <c r="A25" s="33"/>
      <c r="B25" s="54" t="s">
        <v>16</v>
      </c>
      <c r="C25" s="52"/>
      <c r="D25" s="53"/>
      <c r="E25" s="53"/>
      <c r="F25" s="53"/>
      <c r="G25" s="22" t="str">
        <f t="shared" si="1"/>
        <v/>
      </c>
      <c r="H25" s="43"/>
      <c r="I25" s="25" t="str">
        <f t="shared" si="4"/>
        <v/>
      </c>
      <c r="J25" s="67" t="str">
        <f>IF(H25="","",I25+I26+I27)</f>
        <v/>
      </c>
      <c r="K25" s="47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>
      <c r="A26" s="33"/>
      <c r="B26" s="48"/>
      <c r="C26" s="52"/>
      <c r="D26" s="53"/>
      <c r="E26" s="53"/>
      <c r="F26" s="53"/>
      <c r="G26" s="22" t="str">
        <f t="shared" si="1"/>
        <v/>
      </c>
      <c r="H26" s="43"/>
      <c r="I26" s="25" t="str">
        <f t="shared" si="4"/>
        <v/>
      </c>
      <c r="J26" s="48"/>
      <c r="K26" s="33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>
      <c r="A27" s="15"/>
      <c r="B27" s="40"/>
      <c r="C27" s="52"/>
      <c r="D27" s="43"/>
      <c r="E27" s="53"/>
      <c r="F27" s="43"/>
      <c r="G27" s="22" t="str">
        <f t="shared" si="1"/>
        <v/>
      </c>
      <c r="H27" s="53"/>
      <c r="I27" s="25" t="str">
        <f t="shared" si="4"/>
        <v/>
      </c>
      <c r="J27" s="40"/>
      <c r="K27" s="15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>
      <c r="A28" s="3">
        <f>A23+1</f>
        <v>42772</v>
      </c>
      <c r="B28" s="49" t="s">
        <v>7</v>
      </c>
      <c r="C28" s="50"/>
      <c r="D28" s="22"/>
      <c r="E28" s="51"/>
      <c r="F28" s="51"/>
      <c r="G28" s="22" t="str">
        <f t="shared" si="1"/>
        <v/>
      </c>
      <c r="H28" s="51"/>
      <c r="I28" s="25" t="str">
        <f t="shared" si="4"/>
        <v/>
      </c>
      <c r="J28" s="68" t="str">
        <f>IF(H28="","",I28+I29)</f>
        <v/>
      </c>
      <c r="K28" s="2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>
      <c r="A29" s="33"/>
      <c r="B29" s="40"/>
      <c r="C29" s="52"/>
      <c r="D29" s="43"/>
      <c r="E29" s="53"/>
      <c r="F29" s="43"/>
      <c r="G29" s="22" t="str">
        <f t="shared" si="1"/>
        <v/>
      </c>
      <c r="H29" s="53"/>
      <c r="I29" s="25" t="str">
        <f t="shared" si="4"/>
        <v/>
      </c>
      <c r="J29" s="40"/>
      <c r="K29" s="15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>
      <c r="A30" s="33"/>
      <c r="B30" s="54" t="s">
        <v>16</v>
      </c>
      <c r="C30" s="52"/>
      <c r="D30" s="53"/>
      <c r="E30" s="53"/>
      <c r="F30" s="53"/>
      <c r="G30" s="22" t="str">
        <f t="shared" si="1"/>
        <v/>
      </c>
      <c r="H30" s="43"/>
      <c r="I30" s="25" t="str">
        <f t="shared" si="4"/>
        <v/>
      </c>
      <c r="J30" s="67" t="str">
        <f>IF(H30="","",I30+I31+I32)</f>
        <v/>
      </c>
      <c r="K30" s="47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>
      <c r="A31" s="33"/>
      <c r="B31" s="48"/>
      <c r="C31" s="52"/>
      <c r="D31" s="53"/>
      <c r="E31" s="53"/>
      <c r="F31" s="53"/>
      <c r="G31" s="22" t="str">
        <f t="shared" si="1"/>
        <v/>
      </c>
      <c r="H31" s="43"/>
      <c r="I31" s="25" t="str">
        <f t="shared" si="4"/>
        <v/>
      </c>
      <c r="J31" s="48"/>
      <c r="K31" s="33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>
      <c r="A32" s="15"/>
      <c r="B32" s="40"/>
      <c r="C32" s="52"/>
      <c r="D32" s="43"/>
      <c r="E32" s="53"/>
      <c r="F32" s="43"/>
      <c r="G32" s="22" t="str">
        <f t="shared" si="1"/>
        <v/>
      </c>
      <c r="H32" s="53"/>
      <c r="I32" s="25" t="str">
        <f t="shared" si="4"/>
        <v/>
      </c>
      <c r="J32" s="40"/>
      <c r="K32" s="15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>
      <c r="A33" s="3">
        <f>A28+1</f>
        <v>42773</v>
      </c>
      <c r="B33" s="49" t="s">
        <v>7</v>
      </c>
      <c r="C33" s="50"/>
      <c r="D33" s="22"/>
      <c r="E33" s="51"/>
      <c r="F33" s="51"/>
      <c r="G33" s="22" t="str">
        <f t="shared" si="1"/>
        <v/>
      </c>
      <c r="H33" s="51"/>
      <c r="I33" s="25" t="str">
        <f t="shared" si="4"/>
        <v/>
      </c>
      <c r="J33" s="68" t="str">
        <f>IF(H33="","",I33+I34)</f>
        <v/>
      </c>
      <c r="K33" s="29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>
      <c r="A34" s="33"/>
      <c r="B34" s="40"/>
      <c r="C34" s="52"/>
      <c r="D34" s="43"/>
      <c r="E34" s="53"/>
      <c r="F34" s="43"/>
      <c r="G34" s="22" t="str">
        <f t="shared" si="1"/>
        <v/>
      </c>
      <c r="H34" s="53"/>
      <c r="I34" s="25" t="str">
        <f t="shared" si="4"/>
        <v/>
      </c>
      <c r="J34" s="40"/>
      <c r="K34" s="15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>
      <c r="A35" s="33"/>
      <c r="B35" s="54" t="s">
        <v>16</v>
      </c>
      <c r="C35" s="52"/>
      <c r="D35" s="53"/>
      <c r="E35" s="53"/>
      <c r="F35" s="53"/>
      <c r="G35" s="22" t="str">
        <f t="shared" si="1"/>
        <v/>
      </c>
      <c r="H35" s="43"/>
      <c r="I35" s="25" t="str">
        <f t="shared" si="4"/>
        <v/>
      </c>
      <c r="J35" s="67" t="str">
        <f>IF(H35="","",I35+I36+I37)</f>
        <v/>
      </c>
      <c r="K35" s="47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>
      <c r="A36" s="33"/>
      <c r="B36" s="48"/>
      <c r="C36" s="52"/>
      <c r="D36" s="53"/>
      <c r="E36" s="53"/>
      <c r="F36" s="53"/>
      <c r="G36" s="22" t="str">
        <f t="shared" si="1"/>
        <v/>
      </c>
      <c r="H36" s="43"/>
      <c r="I36" s="25" t="str">
        <f t="shared" si="4"/>
        <v/>
      </c>
      <c r="J36" s="48"/>
      <c r="K36" s="33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>
      <c r="A37" s="15"/>
      <c r="B37" s="40"/>
      <c r="C37" s="52"/>
      <c r="D37" s="43"/>
      <c r="E37" s="53"/>
      <c r="F37" s="43"/>
      <c r="G37" s="22" t="str">
        <f t="shared" si="1"/>
        <v/>
      </c>
      <c r="H37" s="53"/>
      <c r="I37" s="25" t="str">
        <f t="shared" si="4"/>
        <v/>
      </c>
      <c r="J37" s="40"/>
      <c r="K37" s="15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>
      <c r="A38" s="3">
        <f>A33+1</f>
        <v>42774</v>
      </c>
      <c r="B38" s="49" t="s">
        <v>7</v>
      </c>
      <c r="C38" s="50"/>
      <c r="D38" s="22"/>
      <c r="E38" s="51"/>
      <c r="F38" s="51"/>
      <c r="G38" s="22" t="str">
        <f t="shared" si="1"/>
        <v/>
      </c>
      <c r="H38" s="51"/>
      <c r="I38" s="25" t="str">
        <f t="shared" si="4"/>
        <v/>
      </c>
      <c r="J38" s="68" t="str">
        <f>IF(H38="","",I38+I39)</f>
        <v/>
      </c>
      <c r="K38" s="29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>
      <c r="A39" s="33"/>
      <c r="B39" s="40"/>
      <c r="C39" s="52"/>
      <c r="D39" s="43"/>
      <c r="E39" s="53"/>
      <c r="F39" s="43"/>
      <c r="G39" s="22" t="str">
        <f t="shared" si="1"/>
        <v/>
      </c>
      <c r="H39" s="53"/>
      <c r="I39" s="25" t="str">
        <f t="shared" si="4"/>
        <v/>
      </c>
      <c r="J39" s="40"/>
      <c r="K39" s="15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>
      <c r="A40" s="33"/>
      <c r="B40" s="54" t="s">
        <v>16</v>
      </c>
      <c r="C40" s="52"/>
      <c r="D40" s="53"/>
      <c r="E40" s="53"/>
      <c r="F40" s="53"/>
      <c r="G40" s="22" t="str">
        <f t="shared" si="1"/>
        <v/>
      </c>
      <c r="H40" s="43"/>
      <c r="I40" s="25" t="str">
        <f t="shared" si="4"/>
        <v/>
      </c>
      <c r="J40" s="67" t="str">
        <f>IF(H40="","",I40+I41+I42)</f>
        <v/>
      </c>
      <c r="K40" s="47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>
      <c r="A41" s="33"/>
      <c r="B41" s="48"/>
      <c r="C41" s="52"/>
      <c r="D41" s="53"/>
      <c r="E41" s="53"/>
      <c r="F41" s="53"/>
      <c r="G41" s="22" t="str">
        <f t="shared" si="1"/>
        <v/>
      </c>
      <c r="H41" s="43"/>
      <c r="I41" s="25" t="str">
        <f t="shared" si="4"/>
        <v/>
      </c>
      <c r="J41" s="48"/>
      <c r="K41" s="33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>
      <c r="A42" s="15"/>
      <c r="B42" s="40"/>
      <c r="C42" s="52"/>
      <c r="D42" s="43"/>
      <c r="E42" s="53"/>
      <c r="F42" s="43"/>
      <c r="G42" s="22" t="str">
        <f t="shared" si="1"/>
        <v/>
      </c>
      <c r="H42" s="53"/>
      <c r="I42" s="25" t="str">
        <f t="shared" si="4"/>
        <v/>
      </c>
      <c r="J42" s="40"/>
      <c r="K42" s="15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>
      <c r="A43" s="3">
        <f>A38+1</f>
        <v>42775</v>
      </c>
      <c r="B43" s="49" t="s">
        <v>7</v>
      </c>
      <c r="C43" s="50"/>
      <c r="D43" s="22"/>
      <c r="E43" s="51"/>
      <c r="F43" s="51"/>
      <c r="G43" s="22" t="str">
        <f t="shared" si="1"/>
        <v/>
      </c>
      <c r="H43" s="51"/>
      <c r="I43" s="25" t="str">
        <f t="shared" si="4"/>
        <v/>
      </c>
      <c r="J43" s="68" t="str">
        <f>IF(H43="","",I43+I44)</f>
        <v/>
      </c>
      <c r="K43" s="29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>
      <c r="A44" s="33"/>
      <c r="B44" s="40"/>
      <c r="C44" s="52"/>
      <c r="D44" s="43"/>
      <c r="E44" s="53"/>
      <c r="F44" s="43"/>
      <c r="G44" s="22" t="str">
        <f t="shared" si="1"/>
        <v/>
      </c>
      <c r="H44" s="53"/>
      <c r="I44" s="25" t="str">
        <f t="shared" si="4"/>
        <v/>
      </c>
      <c r="J44" s="40"/>
      <c r="K44" s="15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>
      <c r="A45" s="33"/>
      <c r="B45" s="54" t="s">
        <v>16</v>
      </c>
      <c r="C45" s="52"/>
      <c r="D45" s="53"/>
      <c r="E45" s="53"/>
      <c r="F45" s="53"/>
      <c r="G45" s="22" t="str">
        <f t="shared" si="1"/>
        <v/>
      </c>
      <c r="H45" s="43"/>
      <c r="I45" s="25" t="str">
        <f t="shared" si="4"/>
        <v/>
      </c>
      <c r="J45" s="67" t="str">
        <f>IF(H45="","",I45+I46+I47)</f>
        <v/>
      </c>
      <c r="K45" s="47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>
      <c r="A46" s="33"/>
      <c r="B46" s="48"/>
      <c r="C46" s="52"/>
      <c r="D46" s="53"/>
      <c r="E46" s="53"/>
      <c r="F46" s="53"/>
      <c r="G46" s="22" t="str">
        <f t="shared" si="1"/>
        <v/>
      </c>
      <c r="H46" s="43"/>
      <c r="I46" s="25" t="str">
        <f t="shared" si="4"/>
        <v/>
      </c>
      <c r="J46" s="48"/>
      <c r="K46" s="33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>
      <c r="A47" s="15"/>
      <c r="B47" s="40"/>
      <c r="C47" s="52"/>
      <c r="D47" s="43"/>
      <c r="E47" s="53"/>
      <c r="F47" s="43"/>
      <c r="G47" s="22" t="str">
        <f t="shared" si="1"/>
        <v/>
      </c>
      <c r="H47" s="53"/>
      <c r="I47" s="25" t="str">
        <f t="shared" si="4"/>
        <v/>
      </c>
      <c r="J47" s="40"/>
      <c r="K47" s="15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>
      <c r="A48" s="3">
        <f>A43+1</f>
        <v>42776</v>
      </c>
      <c r="B48" s="49" t="s">
        <v>7</v>
      </c>
      <c r="C48" s="50"/>
      <c r="D48" s="22"/>
      <c r="E48" s="51"/>
      <c r="F48" s="51"/>
      <c r="G48" s="22" t="str">
        <f t="shared" si="1"/>
        <v/>
      </c>
      <c r="H48" s="51"/>
      <c r="I48" s="25" t="str">
        <f t="shared" si="4"/>
        <v/>
      </c>
      <c r="J48" s="68" t="str">
        <f>IF(H48="","",I48+I49)</f>
        <v/>
      </c>
      <c r="K48" s="29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>
      <c r="A49" s="33"/>
      <c r="B49" s="40"/>
      <c r="C49" s="52"/>
      <c r="D49" s="43"/>
      <c r="E49" s="53"/>
      <c r="F49" s="43"/>
      <c r="G49" s="22" t="str">
        <f t="shared" si="1"/>
        <v/>
      </c>
      <c r="H49" s="53"/>
      <c r="I49" s="25" t="str">
        <f t="shared" si="4"/>
        <v/>
      </c>
      <c r="J49" s="40"/>
      <c r="K49" s="15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>
      <c r="A50" s="33"/>
      <c r="B50" s="54" t="s">
        <v>16</v>
      </c>
      <c r="C50" s="52"/>
      <c r="D50" s="53"/>
      <c r="E50" s="53"/>
      <c r="F50" s="53"/>
      <c r="G50" s="22" t="str">
        <f t="shared" si="1"/>
        <v/>
      </c>
      <c r="H50" s="43"/>
      <c r="I50" s="25" t="str">
        <f t="shared" si="4"/>
        <v/>
      </c>
      <c r="J50" s="67" t="str">
        <f>IF(H50="","",I50+I51+I52)</f>
        <v/>
      </c>
      <c r="K50" s="47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>
      <c r="A51" s="33"/>
      <c r="B51" s="48"/>
      <c r="C51" s="52"/>
      <c r="D51" s="53"/>
      <c r="E51" s="53"/>
      <c r="F51" s="53"/>
      <c r="G51" s="22" t="str">
        <f t="shared" si="1"/>
        <v/>
      </c>
      <c r="H51" s="43"/>
      <c r="I51" s="25" t="str">
        <f t="shared" si="4"/>
        <v/>
      </c>
      <c r="J51" s="48"/>
      <c r="K51" s="33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>
      <c r="A52" s="15"/>
      <c r="B52" s="40"/>
      <c r="C52" s="52"/>
      <c r="D52" s="43"/>
      <c r="E52" s="53"/>
      <c r="F52" s="43"/>
      <c r="G52" s="22" t="str">
        <f t="shared" si="1"/>
        <v/>
      </c>
      <c r="H52" s="53"/>
      <c r="I52" s="25" t="str">
        <f t="shared" si="4"/>
        <v/>
      </c>
      <c r="J52" s="40"/>
      <c r="K52" s="15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>
      <c r="A53" s="3">
        <f>A48+1</f>
        <v>42777</v>
      </c>
      <c r="B53" s="49" t="s">
        <v>7</v>
      </c>
      <c r="C53" s="50"/>
      <c r="D53" s="22"/>
      <c r="E53" s="51"/>
      <c r="F53" s="51"/>
      <c r="G53" s="22" t="str">
        <f t="shared" si="1"/>
        <v/>
      </c>
      <c r="H53" s="51"/>
      <c r="I53" s="25" t="str">
        <f t="shared" si="4"/>
        <v/>
      </c>
      <c r="J53" s="68" t="str">
        <f>IF(H53="","",I53+I54)</f>
        <v/>
      </c>
      <c r="K53" s="29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>
      <c r="A54" s="33"/>
      <c r="B54" s="40"/>
      <c r="C54" s="52"/>
      <c r="D54" s="43"/>
      <c r="E54" s="53"/>
      <c r="F54" s="43"/>
      <c r="G54" s="22" t="str">
        <f t="shared" si="1"/>
        <v/>
      </c>
      <c r="H54" s="53"/>
      <c r="I54" s="25" t="str">
        <f t="shared" si="4"/>
        <v/>
      </c>
      <c r="J54" s="40"/>
      <c r="K54" s="15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>
      <c r="A55" s="33"/>
      <c r="B55" s="54" t="s">
        <v>16</v>
      </c>
      <c r="C55" s="52"/>
      <c r="D55" s="53"/>
      <c r="E55" s="53"/>
      <c r="F55" s="53"/>
      <c r="G55" s="22" t="str">
        <f t="shared" si="1"/>
        <v/>
      </c>
      <c r="H55" s="43"/>
      <c r="I55" s="25" t="str">
        <f t="shared" si="4"/>
        <v/>
      </c>
      <c r="J55" s="67" t="str">
        <f>IF(H55="","",I55+I56+I57)</f>
        <v/>
      </c>
      <c r="K55" s="47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>
      <c r="A56" s="33"/>
      <c r="B56" s="48"/>
      <c r="C56" s="52"/>
      <c r="D56" s="53"/>
      <c r="E56" s="53"/>
      <c r="F56" s="53"/>
      <c r="G56" s="22" t="str">
        <f t="shared" si="1"/>
        <v/>
      </c>
      <c r="H56" s="43"/>
      <c r="I56" s="25" t="str">
        <f t="shared" si="4"/>
        <v/>
      </c>
      <c r="J56" s="48"/>
      <c r="K56" s="33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>
      <c r="A57" s="15"/>
      <c r="B57" s="40"/>
      <c r="C57" s="52"/>
      <c r="D57" s="43"/>
      <c r="E57" s="53"/>
      <c r="F57" s="43"/>
      <c r="G57" s="22" t="str">
        <f t="shared" si="1"/>
        <v/>
      </c>
      <c r="H57" s="53"/>
      <c r="I57" s="25" t="str">
        <f t="shared" si="4"/>
        <v/>
      </c>
      <c r="J57" s="40"/>
      <c r="K57" s="15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>
      <c r="A58" s="3">
        <f>A53+1</f>
        <v>42778</v>
      </c>
      <c r="B58" s="49" t="s">
        <v>7</v>
      </c>
      <c r="C58" s="50"/>
      <c r="D58" s="22"/>
      <c r="E58" s="51"/>
      <c r="F58" s="51"/>
      <c r="G58" s="22" t="str">
        <f t="shared" si="1"/>
        <v/>
      </c>
      <c r="H58" s="51"/>
      <c r="I58" s="25" t="str">
        <f t="shared" si="4"/>
        <v/>
      </c>
      <c r="J58" s="68" t="str">
        <f>IF(H58="","",I58+I59)</f>
        <v/>
      </c>
      <c r="K58" s="29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>
      <c r="A59" s="33"/>
      <c r="B59" s="40"/>
      <c r="C59" s="52"/>
      <c r="D59" s="43"/>
      <c r="E59" s="53"/>
      <c r="F59" s="43"/>
      <c r="G59" s="22" t="str">
        <f t="shared" si="1"/>
        <v/>
      </c>
      <c r="H59" s="53"/>
      <c r="I59" s="25" t="str">
        <f t="shared" si="4"/>
        <v/>
      </c>
      <c r="J59" s="40"/>
      <c r="K59" s="15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>
      <c r="A60" s="33"/>
      <c r="B60" s="54" t="s">
        <v>16</v>
      </c>
      <c r="C60" s="52"/>
      <c r="D60" s="53"/>
      <c r="E60" s="53"/>
      <c r="F60" s="53"/>
      <c r="G60" s="22" t="str">
        <f t="shared" si="1"/>
        <v/>
      </c>
      <c r="H60" s="43"/>
      <c r="I60" s="25" t="str">
        <f t="shared" si="4"/>
        <v/>
      </c>
      <c r="J60" s="67" t="str">
        <f>IF(H60="","",I60+I61+I62)</f>
        <v/>
      </c>
      <c r="K60" s="47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>
      <c r="A61" s="33"/>
      <c r="B61" s="48"/>
      <c r="C61" s="52"/>
      <c r="D61" s="53"/>
      <c r="E61" s="53"/>
      <c r="F61" s="53"/>
      <c r="G61" s="22" t="str">
        <f t="shared" si="1"/>
        <v/>
      </c>
      <c r="H61" s="43"/>
      <c r="I61" s="25" t="str">
        <f t="shared" si="4"/>
        <v/>
      </c>
      <c r="J61" s="48"/>
      <c r="K61" s="33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>
      <c r="A62" s="15"/>
      <c r="B62" s="40"/>
      <c r="C62" s="52"/>
      <c r="D62" s="43"/>
      <c r="E62" s="53"/>
      <c r="F62" s="43"/>
      <c r="G62" s="22" t="str">
        <f t="shared" si="1"/>
        <v/>
      </c>
      <c r="H62" s="53"/>
      <c r="I62" s="25" t="str">
        <f t="shared" si="4"/>
        <v/>
      </c>
      <c r="J62" s="40"/>
      <c r="K62" s="15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>
      <c r="A63" s="3">
        <f>A58+1</f>
        <v>42779</v>
      </c>
      <c r="B63" s="49" t="s">
        <v>7</v>
      </c>
      <c r="C63" s="50"/>
      <c r="D63" s="22"/>
      <c r="E63" s="51"/>
      <c r="F63" s="51"/>
      <c r="G63" s="22" t="str">
        <f t="shared" si="1"/>
        <v/>
      </c>
      <c r="H63" s="51"/>
      <c r="I63" s="25" t="str">
        <f t="shared" si="4"/>
        <v/>
      </c>
      <c r="J63" s="68" t="str">
        <f>IF(H63="","",I63+I64)</f>
        <v/>
      </c>
      <c r="K63" s="29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>
      <c r="A64" s="33"/>
      <c r="B64" s="40"/>
      <c r="C64" s="52"/>
      <c r="D64" s="43"/>
      <c r="E64" s="53"/>
      <c r="F64" s="43"/>
      <c r="G64" s="22" t="str">
        <f t="shared" si="1"/>
        <v/>
      </c>
      <c r="H64" s="53"/>
      <c r="I64" s="25" t="str">
        <f t="shared" si="4"/>
        <v/>
      </c>
      <c r="J64" s="40"/>
      <c r="K64" s="15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>
      <c r="A65" s="33"/>
      <c r="B65" s="54" t="s">
        <v>16</v>
      </c>
      <c r="C65" s="52"/>
      <c r="D65" s="53"/>
      <c r="E65" s="53"/>
      <c r="F65" s="53"/>
      <c r="G65" s="22" t="str">
        <f t="shared" si="1"/>
        <v/>
      </c>
      <c r="H65" s="43"/>
      <c r="I65" s="25" t="str">
        <f t="shared" si="4"/>
        <v/>
      </c>
      <c r="J65" s="67" t="str">
        <f>IF(H65="","",I65+I66+I67)</f>
        <v/>
      </c>
      <c r="K65" s="47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>
      <c r="A66" s="33"/>
      <c r="B66" s="48"/>
      <c r="C66" s="52"/>
      <c r="D66" s="53"/>
      <c r="E66" s="53"/>
      <c r="F66" s="53"/>
      <c r="G66" s="22" t="str">
        <f t="shared" si="1"/>
        <v/>
      </c>
      <c r="H66" s="43"/>
      <c r="I66" s="25" t="str">
        <f t="shared" si="4"/>
        <v/>
      </c>
      <c r="J66" s="48"/>
      <c r="K66" s="33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>
      <c r="A67" s="15"/>
      <c r="B67" s="40"/>
      <c r="C67" s="52"/>
      <c r="D67" s="43"/>
      <c r="E67" s="53"/>
      <c r="F67" s="43"/>
      <c r="G67" s="22" t="str">
        <f t="shared" si="1"/>
        <v/>
      </c>
      <c r="H67" s="53"/>
      <c r="I67" s="25" t="str">
        <f t="shared" si="4"/>
        <v/>
      </c>
      <c r="J67" s="40"/>
      <c r="K67" s="15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>
      <c r="A68" s="3">
        <f>A63+1</f>
        <v>42780</v>
      </c>
      <c r="B68" s="49" t="s">
        <v>7</v>
      </c>
      <c r="C68" s="50"/>
      <c r="D68" s="22"/>
      <c r="E68" s="51"/>
      <c r="F68" s="51"/>
      <c r="G68" s="22" t="str">
        <f t="shared" si="1"/>
        <v/>
      </c>
      <c r="H68" s="51"/>
      <c r="I68" s="25" t="str">
        <f t="shared" si="4"/>
        <v/>
      </c>
      <c r="J68" s="68" t="str">
        <f>IF(H68="","",I68+I69)</f>
        <v/>
      </c>
      <c r="K68" s="29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>
      <c r="A69" s="33"/>
      <c r="B69" s="40"/>
      <c r="C69" s="52"/>
      <c r="D69" s="43"/>
      <c r="E69" s="53"/>
      <c r="F69" s="43"/>
      <c r="G69" s="22" t="str">
        <f t="shared" si="1"/>
        <v/>
      </c>
      <c r="H69" s="53"/>
      <c r="I69" s="25" t="str">
        <f t="shared" si="4"/>
        <v/>
      </c>
      <c r="J69" s="40"/>
      <c r="K69" s="15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>
      <c r="A70" s="33"/>
      <c r="B70" s="54" t="s">
        <v>16</v>
      </c>
      <c r="C70" s="52"/>
      <c r="D70" s="53"/>
      <c r="E70" s="53"/>
      <c r="F70" s="53"/>
      <c r="G70" s="22" t="str">
        <f t="shared" si="1"/>
        <v/>
      </c>
      <c r="H70" s="43"/>
      <c r="I70" s="25" t="str">
        <f t="shared" si="4"/>
        <v/>
      </c>
      <c r="J70" s="67" t="str">
        <f>IF(H70="","",I70+I71+I72)</f>
        <v/>
      </c>
      <c r="K70" s="47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>
      <c r="A71" s="33"/>
      <c r="B71" s="48"/>
      <c r="C71" s="52"/>
      <c r="D71" s="53"/>
      <c r="E71" s="53"/>
      <c r="F71" s="53"/>
      <c r="G71" s="22" t="str">
        <f t="shared" si="1"/>
        <v/>
      </c>
      <c r="H71" s="43"/>
      <c r="I71" s="25" t="str">
        <f t="shared" si="4"/>
        <v/>
      </c>
      <c r="J71" s="48"/>
      <c r="K71" s="33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>
      <c r="A72" s="15"/>
      <c r="B72" s="40"/>
      <c r="C72" s="52"/>
      <c r="D72" s="43"/>
      <c r="E72" s="53"/>
      <c r="F72" s="43"/>
      <c r="G72" s="22" t="str">
        <f t="shared" si="1"/>
        <v/>
      </c>
      <c r="H72" s="53"/>
      <c r="I72" s="25" t="str">
        <f t="shared" si="4"/>
        <v/>
      </c>
      <c r="J72" s="40"/>
      <c r="K72" s="15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>
      <c r="A73" s="3">
        <f>A68+1</f>
        <v>42781</v>
      </c>
      <c r="B73" s="49" t="s">
        <v>7</v>
      </c>
      <c r="C73" s="50"/>
      <c r="D73" s="22"/>
      <c r="E73" s="51"/>
      <c r="F73" s="51"/>
      <c r="G73" s="22" t="str">
        <f t="shared" si="1"/>
        <v/>
      </c>
      <c r="H73" s="51"/>
      <c r="I73" s="25" t="str">
        <f t="shared" si="4"/>
        <v/>
      </c>
      <c r="J73" s="68" t="str">
        <f>IF(H73="","",I73+I74)</f>
        <v/>
      </c>
      <c r="K73" s="29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>
      <c r="A74" s="33"/>
      <c r="B74" s="40"/>
      <c r="C74" s="52"/>
      <c r="D74" s="43"/>
      <c r="E74" s="53"/>
      <c r="F74" s="43"/>
      <c r="G74" s="22" t="str">
        <f t="shared" si="1"/>
        <v/>
      </c>
      <c r="H74" s="53"/>
      <c r="I74" s="25" t="str">
        <f t="shared" si="4"/>
        <v/>
      </c>
      <c r="J74" s="40"/>
      <c r="K74" s="15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>
      <c r="A75" s="33"/>
      <c r="B75" s="54" t="s">
        <v>16</v>
      </c>
      <c r="C75" s="52"/>
      <c r="D75" s="53"/>
      <c r="E75" s="53"/>
      <c r="F75" s="53"/>
      <c r="G75" s="22" t="str">
        <f t="shared" si="1"/>
        <v/>
      </c>
      <c r="H75" s="43"/>
      <c r="I75" s="25" t="str">
        <f t="shared" si="4"/>
        <v/>
      </c>
      <c r="J75" s="67" t="str">
        <f>IF(H75="","",I75+I76+I77)</f>
        <v/>
      </c>
      <c r="K75" s="47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>
      <c r="A76" s="33"/>
      <c r="B76" s="48"/>
      <c r="C76" s="52"/>
      <c r="D76" s="53"/>
      <c r="E76" s="53"/>
      <c r="F76" s="53"/>
      <c r="G76" s="22" t="str">
        <f t="shared" si="1"/>
        <v/>
      </c>
      <c r="H76" s="43"/>
      <c r="I76" s="25" t="str">
        <f t="shared" si="4"/>
        <v/>
      </c>
      <c r="J76" s="48"/>
      <c r="K76" s="33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>
      <c r="A77" s="15"/>
      <c r="B77" s="40"/>
      <c r="C77" s="52"/>
      <c r="D77" s="43"/>
      <c r="E77" s="53"/>
      <c r="F77" s="43"/>
      <c r="G77" s="22" t="str">
        <f t="shared" si="1"/>
        <v/>
      </c>
      <c r="H77" s="53"/>
      <c r="I77" s="25" t="str">
        <f t="shared" si="4"/>
        <v/>
      </c>
      <c r="J77" s="40"/>
      <c r="K77" s="15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>
      <c r="A78" s="3">
        <f>A73+1</f>
        <v>42782</v>
      </c>
      <c r="B78" s="49" t="s">
        <v>7</v>
      </c>
      <c r="C78" s="50"/>
      <c r="D78" s="22"/>
      <c r="E78" s="51"/>
      <c r="F78" s="51"/>
      <c r="G78" s="22" t="str">
        <f t="shared" si="1"/>
        <v/>
      </c>
      <c r="H78" s="51"/>
      <c r="I78" s="25" t="str">
        <f t="shared" si="4"/>
        <v/>
      </c>
      <c r="J78" s="68" t="str">
        <f>IF(H78="","",I78+I79)</f>
        <v/>
      </c>
      <c r="K78" s="29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>
      <c r="A79" s="33"/>
      <c r="B79" s="40"/>
      <c r="C79" s="52"/>
      <c r="D79" s="43"/>
      <c r="E79" s="53"/>
      <c r="F79" s="43"/>
      <c r="G79" s="22" t="str">
        <f t="shared" si="1"/>
        <v/>
      </c>
      <c r="H79" s="53"/>
      <c r="I79" s="25" t="str">
        <f t="shared" si="4"/>
        <v/>
      </c>
      <c r="J79" s="40"/>
      <c r="K79" s="15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>
      <c r="A80" s="33"/>
      <c r="B80" s="54" t="s">
        <v>16</v>
      </c>
      <c r="C80" s="52"/>
      <c r="D80" s="53"/>
      <c r="E80" s="53"/>
      <c r="F80" s="53"/>
      <c r="G80" s="22" t="str">
        <f t="shared" si="1"/>
        <v/>
      </c>
      <c r="H80" s="43"/>
      <c r="I80" s="25" t="str">
        <f t="shared" si="4"/>
        <v/>
      </c>
      <c r="J80" s="67" t="str">
        <f>IF(H80="","",I80+I81+I82)</f>
        <v/>
      </c>
      <c r="K80" s="47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>
      <c r="A81" s="33"/>
      <c r="B81" s="48"/>
      <c r="C81" s="52"/>
      <c r="D81" s="53"/>
      <c r="E81" s="53"/>
      <c r="F81" s="53"/>
      <c r="G81" s="22" t="str">
        <f t="shared" si="1"/>
        <v/>
      </c>
      <c r="H81" s="43"/>
      <c r="I81" s="25" t="str">
        <f t="shared" si="4"/>
        <v/>
      </c>
      <c r="J81" s="48"/>
      <c r="K81" s="33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>
      <c r="A82" s="15"/>
      <c r="B82" s="40"/>
      <c r="C82" s="52"/>
      <c r="D82" s="43"/>
      <c r="E82" s="53"/>
      <c r="F82" s="43"/>
      <c r="G82" s="22" t="str">
        <f t="shared" si="1"/>
        <v/>
      </c>
      <c r="H82" s="53"/>
      <c r="I82" s="25" t="str">
        <f t="shared" si="4"/>
        <v/>
      </c>
      <c r="J82" s="40"/>
      <c r="K82" s="15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>
      <c r="A83" s="3">
        <f>A78+1</f>
        <v>42783</v>
      </c>
      <c r="B83" s="18" t="s">
        <v>7</v>
      </c>
      <c r="C83" s="19"/>
      <c r="D83" s="20"/>
      <c r="E83" s="20"/>
      <c r="F83" s="19"/>
      <c r="G83" s="22" t="str">
        <f t="shared" si="1"/>
        <v/>
      </c>
      <c r="H83" s="19"/>
      <c r="I83" s="25" t="str">
        <f t="shared" si="4"/>
        <v/>
      </c>
      <c r="J83" s="68" t="str">
        <f>IF(H83="","",I83+I84)</f>
        <v/>
      </c>
      <c r="K83" s="29"/>
      <c r="L83" s="30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>
      <c r="A84" s="33"/>
      <c r="B84" s="40"/>
      <c r="C84" s="36"/>
      <c r="D84" s="44"/>
      <c r="E84" s="44"/>
      <c r="F84" s="43"/>
      <c r="G84" s="22" t="str">
        <f t="shared" si="1"/>
        <v/>
      </c>
      <c r="H84" s="36"/>
      <c r="I84" s="25" t="str">
        <f t="shared" si="4"/>
        <v/>
      </c>
      <c r="J84" s="40"/>
      <c r="K84" s="15"/>
      <c r="L84" s="30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>
      <c r="A85" s="33"/>
      <c r="B85" s="45" t="s">
        <v>16</v>
      </c>
      <c r="C85" s="36"/>
      <c r="D85" s="36"/>
      <c r="E85" s="36"/>
      <c r="F85" s="36"/>
      <c r="G85" s="22" t="str">
        <f t="shared" si="1"/>
        <v/>
      </c>
      <c r="H85" s="36"/>
      <c r="I85" s="25" t="str">
        <f t="shared" si="4"/>
        <v/>
      </c>
      <c r="J85" s="67" t="str">
        <f>IF(H85="","",I85+I86+I87)</f>
        <v/>
      </c>
      <c r="K85" s="47"/>
      <c r="L85" s="30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>
      <c r="A86" s="33"/>
      <c r="B86" s="48"/>
      <c r="C86" s="36"/>
      <c r="D86" s="36"/>
      <c r="E86" s="36"/>
      <c r="F86" s="36"/>
      <c r="G86" s="22" t="str">
        <f t="shared" si="1"/>
        <v/>
      </c>
      <c r="H86" s="36"/>
      <c r="I86" s="25" t="str">
        <f t="shared" si="4"/>
        <v/>
      </c>
      <c r="J86" s="48"/>
      <c r="K86" s="33"/>
      <c r="L86" s="30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>
      <c r="A87" s="15"/>
      <c r="B87" s="40"/>
      <c r="C87" s="36"/>
      <c r="D87" s="36"/>
      <c r="E87" s="36"/>
      <c r="F87" s="36"/>
      <c r="G87" s="22" t="str">
        <f t="shared" si="1"/>
        <v/>
      </c>
      <c r="H87" s="36"/>
      <c r="I87" s="25" t="str">
        <f t="shared" si="4"/>
        <v/>
      </c>
      <c r="J87" s="40"/>
      <c r="K87" s="15"/>
      <c r="L87" s="30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>
      <c r="A88" s="3">
        <f>A83+1</f>
        <v>42784</v>
      </c>
      <c r="B88" s="49" t="s">
        <v>7</v>
      </c>
      <c r="C88" s="50"/>
      <c r="D88" s="22"/>
      <c r="E88" s="51"/>
      <c r="F88" s="51"/>
      <c r="G88" s="22" t="str">
        <f t="shared" si="1"/>
        <v/>
      </c>
      <c r="H88" s="51"/>
      <c r="I88" s="25" t="str">
        <f t="shared" si="4"/>
        <v/>
      </c>
      <c r="J88" s="68" t="str">
        <f>IF(H88="","",I88+I89)</f>
        <v/>
      </c>
      <c r="K88" s="29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>
      <c r="A89" s="33"/>
      <c r="B89" s="40"/>
      <c r="C89" s="52"/>
      <c r="D89" s="43"/>
      <c r="E89" s="53"/>
      <c r="F89" s="43"/>
      <c r="G89" s="22" t="str">
        <f t="shared" si="1"/>
        <v/>
      </c>
      <c r="H89" s="53"/>
      <c r="I89" s="25" t="str">
        <f t="shared" si="4"/>
        <v/>
      </c>
      <c r="J89" s="40"/>
      <c r="K89" s="15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>
      <c r="A90" s="33"/>
      <c r="B90" s="54" t="s">
        <v>16</v>
      </c>
      <c r="C90" s="52"/>
      <c r="D90" s="53"/>
      <c r="E90" s="53"/>
      <c r="F90" s="53"/>
      <c r="G90" s="22" t="str">
        <f t="shared" si="1"/>
        <v/>
      </c>
      <c r="H90" s="43"/>
      <c r="I90" s="25" t="str">
        <f t="shared" si="4"/>
        <v/>
      </c>
      <c r="J90" s="67" t="str">
        <f>IF(H90="","",I90+I91+I92)</f>
        <v/>
      </c>
      <c r="K90" s="47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>
      <c r="A91" s="33"/>
      <c r="B91" s="48"/>
      <c r="C91" s="52"/>
      <c r="D91" s="53"/>
      <c r="E91" s="53"/>
      <c r="F91" s="53"/>
      <c r="G91" s="22" t="str">
        <f t="shared" si="1"/>
        <v/>
      </c>
      <c r="H91" s="43"/>
      <c r="I91" s="25" t="str">
        <f t="shared" si="4"/>
        <v/>
      </c>
      <c r="J91" s="48"/>
      <c r="K91" s="33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>
      <c r="A92" s="15"/>
      <c r="B92" s="40"/>
      <c r="C92" s="52"/>
      <c r="D92" s="43"/>
      <c r="E92" s="53"/>
      <c r="F92" s="43"/>
      <c r="G92" s="22" t="str">
        <f t="shared" si="1"/>
        <v/>
      </c>
      <c r="H92" s="53"/>
      <c r="I92" s="25" t="str">
        <f t="shared" si="4"/>
        <v/>
      </c>
      <c r="J92" s="40"/>
      <c r="K92" s="15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>
      <c r="A93" s="3">
        <f>A88+1</f>
        <v>42785</v>
      </c>
      <c r="B93" s="49" t="s">
        <v>7</v>
      </c>
      <c r="C93" s="50"/>
      <c r="D93" s="22"/>
      <c r="E93" s="51"/>
      <c r="F93" s="51"/>
      <c r="G93" s="22" t="str">
        <f t="shared" si="1"/>
        <v/>
      </c>
      <c r="H93" s="51"/>
      <c r="I93" s="25" t="str">
        <f t="shared" si="4"/>
        <v/>
      </c>
      <c r="J93" s="68" t="str">
        <f>IF(H93="","",I93+I94)</f>
        <v/>
      </c>
      <c r="K93" s="29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>
      <c r="A94" s="33"/>
      <c r="B94" s="40"/>
      <c r="C94" s="52"/>
      <c r="D94" s="43"/>
      <c r="E94" s="53"/>
      <c r="F94" s="43"/>
      <c r="G94" s="22" t="str">
        <f t="shared" si="1"/>
        <v/>
      </c>
      <c r="H94" s="53"/>
      <c r="I94" s="25" t="str">
        <f t="shared" si="4"/>
        <v/>
      </c>
      <c r="J94" s="40"/>
      <c r="K94" s="15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>
      <c r="A95" s="33"/>
      <c r="B95" s="54" t="s">
        <v>16</v>
      </c>
      <c r="C95" s="52"/>
      <c r="D95" s="53"/>
      <c r="E95" s="53"/>
      <c r="F95" s="53"/>
      <c r="G95" s="22" t="str">
        <f t="shared" si="1"/>
        <v/>
      </c>
      <c r="H95" s="43"/>
      <c r="I95" s="25" t="str">
        <f t="shared" si="4"/>
        <v/>
      </c>
      <c r="J95" s="67" t="str">
        <f>IF(H95="","",I95+I96+I97)</f>
        <v/>
      </c>
      <c r="K95" s="47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>
      <c r="A96" s="33"/>
      <c r="B96" s="48"/>
      <c r="C96" s="52"/>
      <c r="D96" s="53"/>
      <c r="E96" s="53"/>
      <c r="F96" s="53"/>
      <c r="G96" s="22" t="str">
        <f t="shared" si="1"/>
        <v/>
      </c>
      <c r="H96" s="43"/>
      <c r="I96" s="25" t="str">
        <f t="shared" si="4"/>
        <v/>
      </c>
      <c r="J96" s="48"/>
      <c r="K96" s="33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>
      <c r="A97" s="15"/>
      <c r="B97" s="40"/>
      <c r="C97" s="52"/>
      <c r="D97" s="43"/>
      <c r="E97" s="53"/>
      <c r="F97" s="43"/>
      <c r="G97" s="22" t="str">
        <f t="shared" si="1"/>
        <v/>
      </c>
      <c r="H97" s="53"/>
      <c r="I97" s="25" t="str">
        <f t="shared" si="4"/>
        <v/>
      </c>
      <c r="J97" s="40"/>
      <c r="K97" s="15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>
      <c r="A98" s="3">
        <f>A93+1</f>
        <v>42786</v>
      </c>
      <c r="B98" s="49" t="s">
        <v>7</v>
      </c>
      <c r="C98" s="50"/>
      <c r="D98" s="22"/>
      <c r="E98" s="51"/>
      <c r="F98" s="51"/>
      <c r="G98" s="22" t="str">
        <f t="shared" si="1"/>
        <v/>
      </c>
      <c r="H98" s="51"/>
      <c r="I98" s="25" t="str">
        <f t="shared" si="4"/>
        <v/>
      </c>
      <c r="J98" s="68" t="str">
        <f>IF(H98="","",I98+I99)</f>
        <v/>
      </c>
      <c r="K98" s="29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>
      <c r="A99" s="33"/>
      <c r="B99" s="40"/>
      <c r="C99" s="52"/>
      <c r="D99" s="43"/>
      <c r="E99" s="53"/>
      <c r="F99" s="43"/>
      <c r="G99" s="22" t="str">
        <f t="shared" si="1"/>
        <v/>
      </c>
      <c r="H99" s="53"/>
      <c r="I99" s="25" t="str">
        <f t="shared" si="4"/>
        <v/>
      </c>
      <c r="J99" s="40"/>
      <c r="K99" s="15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>
      <c r="A100" s="33"/>
      <c r="B100" s="54" t="s">
        <v>16</v>
      </c>
      <c r="C100" s="52"/>
      <c r="D100" s="53"/>
      <c r="E100" s="53"/>
      <c r="F100" s="53"/>
      <c r="G100" s="22" t="str">
        <f t="shared" si="1"/>
        <v/>
      </c>
      <c r="H100" s="43"/>
      <c r="I100" s="25" t="str">
        <f t="shared" si="4"/>
        <v/>
      </c>
      <c r="J100" s="67" t="str">
        <f>IF(H100="","",I100+I101+I102)</f>
        <v/>
      </c>
      <c r="K100" s="47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>
      <c r="A101" s="33"/>
      <c r="B101" s="48"/>
      <c r="C101" s="52"/>
      <c r="D101" s="53"/>
      <c r="E101" s="53"/>
      <c r="F101" s="53"/>
      <c r="G101" s="22" t="str">
        <f t="shared" si="1"/>
        <v/>
      </c>
      <c r="H101" s="43"/>
      <c r="I101" s="25" t="str">
        <f t="shared" si="4"/>
        <v/>
      </c>
      <c r="J101" s="48"/>
      <c r="K101" s="33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>
      <c r="A102" s="15"/>
      <c r="B102" s="40"/>
      <c r="C102" s="52"/>
      <c r="D102" s="43"/>
      <c r="E102" s="53"/>
      <c r="F102" s="43"/>
      <c r="G102" s="22" t="str">
        <f t="shared" si="1"/>
        <v/>
      </c>
      <c r="H102" s="53"/>
      <c r="I102" s="25" t="str">
        <f t="shared" si="4"/>
        <v/>
      </c>
      <c r="J102" s="40"/>
      <c r="K102" s="15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>
      <c r="A103" s="3">
        <f>A98+1</f>
        <v>42787</v>
      </c>
      <c r="B103" s="49" t="s">
        <v>7</v>
      </c>
      <c r="C103" s="50"/>
      <c r="D103" s="22"/>
      <c r="E103" s="51"/>
      <c r="F103" s="51"/>
      <c r="G103" s="22" t="str">
        <f t="shared" si="1"/>
        <v/>
      </c>
      <c r="H103" s="51"/>
      <c r="I103" s="25" t="str">
        <f t="shared" si="4"/>
        <v/>
      </c>
      <c r="J103" s="68" t="str">
        <f>IF(H103="","",I103+I104)</f>
        <v/>
      </c>
      <c r="K103" s="29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>
      <c r="A104" s="33"/>
      <c r="B104" s="40"/>
      <c r="C104" s="52"/>
      <c r="D104" s="43"/>
      <c r="E104" s="53"/>
      <c r="F104" s="43"/>
      <c r="G104" s="22" t="str">
        <f t="shared" si="1"/>
        <v/>
      </c>
      <c r="H104" s="53"/>
      <c r="I104" s="25" t="str">
        <f t="shared" si="4"/>
        <v/>
      </c>
      <c r="J104" s="40"/>
      <c r="K104" s="15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>
      <c r="A105" s="33"/>
      <c r="B105" s="54" t="s">
        <v>16</v>
      </c>
      <c r="C105" s="52"/>
      <c r="D105" s="53"/>
      <c r="E105" s="53"/>
      <c r="F105" s="53"/>
      <c r="G105" s="22" t="str">
        <f t="shared" si="1"/>
        <v/>
      </c>
      <c r="H105" s="43"/>
      <c r="I105" s="25" t="str">
        <f t="shared" si="4"/>
        <v/>
      </c>
      <c r="J105" s="67" t="str">
        <f>IF(H105="","",I105+I106+I107)</f>
        <v/>
      </c>
      <c r="K105" s="47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>
      <c r="A106" s="33"/>
      <c r="B106" s="48"/>
      <c r="C106" s="52"/>
      <c r="D106" s="53"/>
      <c r="E106" s="53"/>
      <c r="F106" s="53"/>
      <c r="G106" s="22" t="str">
        <f t="shared" si="1"/>
        <v/>
      </c>
      <c r="H106" s="43"/>
      <c r="I106" s="25" t="str">
        <f t="shared" si="4"/>
        <v/>
      </c>
      <c r="J106" s="48"/>
      <c r="K106" s="33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>
      <c r="A107" s="15"/>
      <c r="B107" s="40"/>
      <c r="C107" s="52"/>
      <c r="D107" s="43"/>
      <c r="E107" s="53"/>
      <c r="F107" s="43"/>
      <c r="G107" s="22" t="str">
        <f t="shared" si="1"/>
        <v/>
      </c>
      <c r="H107" s="53"/>
      <c r="I107" s="25" t="str">
        <f t="shared" si="4"/>
        <v/>
      </c>
      <c r="J107" s="40"/>
      <c r="K107" s="15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>
      <c r="A108" s="3">
        <f>A103+1</f>
        <v>42788</v>
      </c>
      <c r="B108" s="49" t="s">
        <v>7</v>
      </c>
      <c r="C108" s="50"/>
      <c r="D108" s="22"/>
      <c r="E108" s="51"/>
      <c r="F108" s="51"/>
      <c r="G108" s="22" t="str">
        <f t="shared" si="1"/>
        <v/>
      </c>
      <c r="H108" s="51"/>
      <c r="I108" s="25" t="str">
        <f t="shared" si="4"/>
        <v/>
      </c>
      <c r="J108" s="68" t="str">
        <f>IF(H108="","",I108+I109)</f>
        <v/>
      </c>
      <c r="K108" s="29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>
      <c r="A109" s="33"/>
      <c r="B109" s="40"/>
      <c r="C109" s="52"/>
      <c r="D109" s="43"/>
      <c r="E109" s="53"/>
      <c r="F109" s="43"/>
      <c r="G109" s="22" t="str">
        <f t="shared" si="1"/>
        <v/>
      </c>
      <c r="H109" s="53"/>
      <c r="I109" s="25" t="str">
        <f t="shared" si="4"/>
        <v/>
      </c>
      <c r="J109" s="40"/>
      <c r="K109" s="15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>
      <c r="A110" s="33"/>
      <c r="B110" s="54" t="s">
        <v>16</v>
      </c>
      <c r="C110" s="52"/>
      <c r="D110" s="53"/>
      <c r="E110" s="53"/>
      <c r="F110" s="53"/>
      <c r="G110" s="22" t="str">
        <f t="shared" si="1"/>
        <v/>
      </c>
      <c r="H110" s="43"/>
      <c r="I110" s="25" t="str">
        <f t="shared" si="4"/>
        <v/>
      </c>
      <c r="J110" s="67" t="str">
        <f>IF(H110="","",I110+I111+I112)</f>
        <v/>
      </c>
      <c r="K110" s="47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>
      <c r="A111" s="33"/>
      <c r="B111" s="48"/>
      <c r="C111" s="52"/>
      <c r="D111" s="53"/>
      <c r="E111" s="53"/>
      <c r="F111" s="53"/>
      <c r="G111" s="22" t="str">
        <f t="shared" si="1"/>
        <v/>
      </c>
      <c r="H111" s="43"/>
      <c r="I111" s="25" t="str">
        <f t="shared" si="4"/>
        <v/>
      </c>
      <c r="J111" s="48"/>
      <c r="K111" s="33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>
      <c r="A112" s="15"/>
      <c r="B112" s="40"/>
      <c r="C112" s="52"/>
      <c r="D112" s="43"/>
      <c r="E112" s="53"/>
      <c r="F112" s="43"/>
      <c r="G112" s="22" t="str">
        <f t="shared" si="1"/>
        <v/>
      </c>
      <c r="H112" s="53"/>
      <c r="I112" s="25" t="str">
        <f t="shared" si="4"/>
        <v/>
      </c>
      <c r="J112" s="40"/>
      <c r="K112" s="15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>
      <c r="A113" s="3">
        <f>A108+1</f>
        <v>42789</v>
      </c>
      <c r="B113" s="49" t="s">
        <v>7</v>
      </c>
      <c r="C113" s="50"/>
      <c r="D113" s="22"/>
      <c r="E113" s="51"/>
      <c r="F113" s="51"/>
      <c r="G113" s="22" t="str">
        <f t="shared" si="1"/>
        <v/>
      </c>
      <c r="H113" s="51"/>
      <c r="I113" s="25" t="str">
        <f t="shared" si="4"/>
        <v/>
      </c>
      <c r="J113" s="68" t="str">
        <f>IF(H113="","",I113+I114)</f>
        <v/>
      </c>
      <c r="K113" s="29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>
      <c r="A114" s="33"/>
      <c r="B114" s="40"/>
      <c r="C114" s="52"/>
      <c r="D114" s="43"/>
      <c r="E114" s="53"/>
      <c r="F114" s="43"/>
      <c r="G114" s="22" t="str">
        <f t="shared" si="1"/>
        <v/>
      </c>
      <c r="H114" s="53"/>
      <c r="I114" s="25" t="str">
        <f t="shared" si="4"/>
        <v/>
      </c>
      <c r="J114" s="40"/>
      <c r="K114" s="15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>
      <c r="A115" s="33"/>
      <c r="B115" s="54" t="s">
        <v>16</v>
      </c>
      <c r="C115" s="52"/>
      <c r="D115" s="53"/>
      <c r="E115" s="53"/>
      <c r="F115" s="53"/>
      <c r="G115" s="22" t="str">
        <f t="shared" si="1"/>
        <v/>
      </c>
      <c r="H115" s="43"/>
      <c r="I115" s="25" t="str">
        <f t="shared" si="4"/>
        <v/>
      </c>
      <c r="J115" s="67" t="str">
        <f>IF(H115="","",I115+I116+I117)</f>
        <v/>
      </c>
      <c r="K115" s="47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>
      <c r="A116" s="33"/>
      <c r="B116" s="48"/>
      <c r="C116" s="52"/>
      <c r="D116" s="53"/>
      <c r="E116" s="53"/>
      <c r="F116" s="53"/>
      <c r="G116" s="22" t="str">
        <f t="shared" si="1"/>
        <v/>
      </c>
      <c r="H116" s="43"/>
      <c r="I116" s="25" t="str">
        <f t="shared" si="4"/>
        <v/>
      </c>
      <c r="J116" s="48"/>
      <c r="K116" s="33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>
      <c r="A117" s="15"/>
      <c r="B117" s="40"/>
      <c r="C117" s="52"/>
      <c r="D117" s="43"/>
      <c r="E117" s="53"/>
      <c r="F117" s="43"/>
      <c r="G117" s="22" t="str">
        <f t="shared" si="1"/>
        <v/>
      </c>
      <c r="H117" s="53"/>
      <c r="I117" s="25" t="str">
        <f t="shared" si="4"/>
        <v/>
      </c>
      <c r="J117" s="40"/>
      <c r="K117" s="15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</row>
    <row r="118">
      <c r="A118" s="3">
        <f>A113+1</f>
        <v>42790</v>
      </c>
      <c r="B118" s="49" t="s">
        <v>7</v>
      </c>
      <c r="C118" s="50"/>
      <c r="D118" s="22"/>
      <c r="E118" s="51"/>
      <c r="F118" s="51"/>
      <c r="G118" s="22" t="str">
        <f t="shared" si="1"/>
        <v/>
      </c>
      <c r="H118" s="51"/>
      <c r="I118" s="25" t="str">
        <f t="shared" si="4"/>
        <v/>
      </c>
      <c r="J118" s="68" t="str">
        <f>IF(H118="","",I118+I119)</f>
        <v/>
      </c>
      <c r="K118" s="29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</row>
    <row r="119">
      <c r="A119" s="33"/>
      <c r="B119" s="40"/>
      <c r="C119" s="52"/>
      <c r="D119" s="43"/>
      <c r="E119" s="53"/>
      <c r="F119" s="43"/>
      <c r="G119" s="22" t="str">
        <f t="shared" si="1"/>
        <v/>
      </c>
      <c r="H119" s="53"/>
      <c r="I119" s="25" t="str">
        <f t="shared" si="4"/>
        <v/>
      </c>
      <c r="J119" s="40"/>
      <c r="K119" s="15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>
      <c r="A120" s="33"/>
      <c r="B120" s="54" t="s">
        <v>16</v>
      </c>
      <c r="C120" s="52"/>
      <c r="D120" s="53"/>
      <c r="E120" s="53"/>
      <c r="F120" s="53"/>
      <c r="G120" s="22" t="str">
        <f t="shared" si="1"/>
        <v/>
      </c>
      <c r="H120" s="43"/>
      <c r="I120" s="25" t="str">
        <f t="shared" si="4"/>
        <v/>
      </c>
      <c r="J120" s="67" t="str">
        <f>IF(H120="","",I120+I121+I122)</f>
        <v/>
      </c>
      <c r="K120" s="47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>
      <c r="A121" s="33"/>
      <c r="B121" s="48"/>
      <c r="C121" s="52"/>
      <c r="D121" s="53"/>
      <c r="E121" s="53"/>
      <c r="F121" s="53"/>
      <c r="G121" s="22" t="str">
        <f t="shared" si="1"/>
        <v/>
      </c>
      <c r="H121" s="43"/>
      <c r="I121" s="25" t="str">
        <f t="shared" si="4"/>
        <v/>
      </c>
      <c r="J121" s="48"/>
      <c r="K121" s="33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>
      <c r="A122" s="15"/>
      <c r="B122" s="40"/>
      <c r="C122" s="52"/>
      <c r="D122" s="43"/>
      <c r="E122" s="53"/>
      <c r="F122" s="43"/>
      <c r="G122" s="22" t="str">
        <f t="shared" si="1"/>
        <v/>
      </c>
      <c r="H122" s="53"/>
      <c r="I122" s="25" t="str">
        <f t="shared" si="4"/>
        <v/>
      </c>
      <c r="J122" s="40"/>
      <c r="K122" s="15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>
      <c r="A123" s="3">
        <f>A118+1</f>
        <v>42791</v>
      </c>
      <c r="B123" s="49" t="s">
        <v>7</v>
      </c>
      <c r="C123" s="50"/>
      <c r="D123" s="22"/>
      <c r="E123" s="51"/>
      <c r="F123" s="51"/>
      <c r="G123" s="22" t="str">
        <f t="shared" si="1"/>
        <v/>
      </c>
      <c r="H123" s="51"/>
      <c r="I123" s="25" t="str">
        <f t="shared" si="4"/>
        <v/>
      </c>
      <c r="J123" s="68" t="str">
        <f>IF(H123="","",I123+I124)</f>
        <v/>
      </c>
      <c r="K123" s="29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>
      <c r="A124" s="33"/>
      <c r="B124" s="40"/>
      <c r="C124" s="52"/>
      <c r="D124" s="43"/>
      <c r="E124" s="53"/>
      <c r="F124" s="43"/>
      <c r="G124" s="22" t="str">
        <f t="shared" si="1"/>
        <v/>
      </c>
      <c r="H124" s="53"/>
      <c r="I124" s="25" t="str">
        <f t="shared" si="4"/>
        <v/>
      </c>
      <c r="J124" s="40"/>
      <c r="K124" s="15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>
      <c r="A125" s="33"/>
      <c r="B125" s="54" t="s">
        <v>16</v>
      </c>
      <c r="C125" s="52"/>
      <c r="D125" s="53"/>
      <c r="E125" s="53"/>
      <c r="F125" s="53"/>
      <c r="G125" s="22" t="str">
        <f t="shared" si="1"/>
        <v/>
      </c>
      <c r="H125" s="43"/>
      <c r="I125" s="25" t="str">
        <f t="shared" si="4"/>
        <v/>
      </c>
      <c r="J125" s="67" t="str">
        <f>IF(H125="","",I125+I126+I127)</f>
        <v/>
      </c>
      <c r="K125" s="47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>
      <c r="A126" s="33"/>
      <c r="B126" s="48"/>
      <c r="C126" s="52"/>
      <c r="D126" s="53"/>
      <c r="E126" s="53"/>
      <c r="F126" s="53"/>
      <c r="G126" s="22" t="str">
        <f t="shared" si="1"/>
        <v/>
      </c>
      <c r="H126" s="43"/>
      <c r="I126" s="25" t="str">
        <f t="shared" si="4"/>
        <v/>
      </c>
      <c r="J126" s="48"/>
      <c r="K126" s="3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>
      <c r="A127" s="15"/>
      <c r="B127" s="40"/>
      <c r="C127" s="52"/>
      <c r="D127" s="43"/>
      <c r="E127" s="53"/>
      <c r="F127" s="43"/>
      <c r="G127" s="22" t="str">
        <f t="shared" si="1"/>
        <v/>
      </c>
      <c r="H127" s="53"/>
      <c r="I127" s="25" t="str">
        <f t="shared" si="4"/>
        <v/>
      </c>
      <c r="J127" s="40"/>
      <c r="K127" s="15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>
      <c r="A128" s="3">
        <f>A123+1</f>
        <v>42792</v>
      </c>
      <c r="B128" s="49" t="s">
        <v>7</v>
      </c>
      <c r="C128" s="50"/>
      <c r="D128" s="22"/>
      <c r="E128" s="51"/>
      <c r="F128" s="51"/>
      <c r="G128" s="22" t="str">
        <f t="shared" si="1"/>
        <v/>
      </c>
      <c r="H128" s="51"/>
      <c r="I128" s="25" t="str">
        <f t="shared" si="4"/>
        <v/>
      </c>
      <c r="J128" s="68" t="str">
        <f>IF(H128="","",I128+I129)</f>
        <v/>
      </c>
      <c r="K128" s="29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</row>
    <row r="129">
      <c r="A129" s="33"/>
      <c r="B129" s="40"/>
      <c r="C129" s="52"/>
      <c r="D129" s="43"/>
      <c r="E129" s="53"/>
      <c r="F129" s="43"/>
      <c r="G129" s="22" t="str">
        <f t="shared" si="1"/>
        <v/>
      </c>
      <c r="H129" s="53"/>
      <c r="I129" s="25" t="str">
        <f t="shared" si="4"/>
        <v/>
      </c>
      <c r="J129" s="40"/>
      <c r="K129" s="15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</row>
    <row r="130">
      <c r="A130" s="33"/>
      <c r="B130" s="54" t="s">
        <v>16</v>
      </c>
      <c r="C130" s="52"/>
      <c r="D130" s="53"/>
      <c r="E130" s="53"/>
      <c r="F130" s="53"/>
      <c r="G130" s="22" t="str">
        <f t="shared" si="1"/>
        <v/>
      </c>
      <c r="H130" s="43"/>
      <c r="I130" s="25" t="str">
        <f t="shared" si="4"/>
        <v/>
      </c>
      <c r="J130" s="67" t="str">
        <f>IF(H130="","",I130+I131+I132)</f>
        <v/>
      </c>
      <c r="K130" s="47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>
      <c r="A131" s="33"/>
      <c r="B131" s="48"/>
      <c r="C131" s="52"/>
      <c r="D131" s="53"/>
      <c r="E131" s="53"/>
      <c r="F131" s="53"/>
      <c r="G131" s="22" t="str">
        <f t="shared" si="1"/>
        <v/>
      </c>
      <c r="H131" s="43"/>
      <c r="I131" s="25" t="str">
        <f t="shared" si="4"/>
        <v/>
      </c>
      <c r="J131" s="48"/>
      <c r="K131" s="33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>
      <c r="A132" s="15"/>
      <c r="B132" s="40"/>
      <c r="C132" s="52"/>
      <c r="D132" s="43"/>
      <c r="E132" s="53"/>
      <c r="F132" s="43"/>
      <c r="G132" s="22" t="str">
        <f t="shared" si="1"/>
        <v/>
      </c>
      <c r="H132" s="53"/>
      <c r="I132" s="25" t="str">
        <f t="shared" si="4"/>
        <v/>
      </c>
      <c r="J132" s="40"/>
      <c r="K132" s="15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>
      <c r="A133" s="3">
        <f>A128+1</f>
        <v>42793</v>
      </c>
      <c r="B133" s="49" t="s">
        <v>7</v>
      </c>
      <c r="C133" s="50"/>
      <c r="D133" s="22"/>
      <c r="E133" s="51"/>
      <c r="F133" s="51"/>
      <c r="G133" s="22" t="str">
        <f t="shared" si="1"/>
        <v/>
      </c>
      <c r="H133" s="51"/>
      <c r="I133" s="25" t="str">
        <f t="shared" si="4"/>
        <v/>
      </c>
      <c r="J133" s="68" t="str">
        <f>IF(H133="","",I133+I134)</f>
        <v/>
      </c>
      <c r="K133" s="29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>
      <c r="A134" s="33"/>
      <c r="B134" s="40"/>
      <c r="C134" s="52"/>
      <c r="D134" s="43"/>
      <c r="E134" s="53"/>
      <c r="F134" s="43"/>
      <c r="G134" s="22" t="str">
        <f t="shared" si="1"/>
        <v/>
      </c>
      <c r="H134" s="53"/>
      <c r="I134" s="25" t="str">
        <f t="shared" si="4"/>
        <v/>
      </c>
      <c r="J134" s="40"/>
      <c r="K134" s="15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>
      <c r="A135" s="33"/>
      <c r="B135" s="54" t="s">
        <v>16</v>
      </c>
      <c r="C135" s="52"/>
      <c r="D135" s="53"/>
      <c r="E135" s="53"/>
      <c r="F135" s="53"/>
      <c r="G135" s="22" t="str">
        <f t="shared" si="1"/>
        <v/>
      </c>
      <c r="H135" s="43"/>
      <c r="I135" s="25" t="str">
        <f t="shared" si="4"/>
        <v/>
      </c>
      <c r="J135" s="67" t="str">
        <f>IF(H135="","",I135+I136+I137)</f>
        <v/>
      </c>
      <c r="K135" s="47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>
      <c r="A136" s="33"/>
      <c r="B136" s="48"/>
      <c r="C136" s="52"/>
      <c r="D136" s="53"/>
      <c r="E136" s="53"/>
      <c r="F136" s="53"/>
      <c r="G136" s="22" t="str">
        <f t="shared" si="1"/>
        <v/>
      </c>
      <c r="H136" s="43"/>
      <c r="I136" s="25" t="str">
        <f t="shared" si="4"/>
        <v/>
      </c>
      <c r="J136" s="48"/>
      <c r="K136" s="33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>
      <c r="A137" s="15"/>
      <c r="B137" s="40"/>
      <c r="C137" s="52"/>
      <c r="D137" s="43"/>
      <c r="E137" s="53"/>
      <c r="F137" s="43"/>
      <c r="G137" s="22" t="str">
        <f t="shared" si="1"/>
        <v/>
      </c>
      <c r="H137" s="53"/>
      <c r="I137" s="25" t="str">
        <f t="shared" si="4"/>
        <v/>
      </c>
      <c r="J137" s="40"/>
      <c r="K137" s="15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>
      <c r="A138" s="3">
        <f>A133+1</f>
        <v>42794</v>
      </c>
      <c r="B138" s="49" t="s">
        <v>7</v>
      </c>
      <c r="C138" s="50"/>
      <c r="D138" s="22"/>
      <c r="E138" s="51"/>
      <c r="F138" s="51"/>
      <c r="G138" s="22" t="str">
        <f t="shared" si="1"/>
        <v/>
      </c>
      <c r="H138" s="51"/>
      <c r="I138" s="25" t="str">
        <f t="shared" si="4"/>
        <v/>
      </c>
      <c r="J138" s="68" t="str">
        <f>IF(H138="","",I138+I139)</f>
        <v/>
      </c>
      <c r="K138" s="29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>
      <c r="A139" s="33"/>
      <c r="B139" s="40"/>
      <c r="C139" s="52"/>
      <c r="D139" s="43"/>
      <c r="E139" s="53"/>
      <c r="F139" s="43"/>
      <c r="G139" s="22" t="str">
        <f t="shared" si="1"/>
        <v/>
      </c>
      <c r="H139" s="53"/>
      <c r="I139" s="25" t="str">
        <f t="shared" si="4"/>
        <v/>
      </c>
      <c r="J139" s="40"/>
      <c r="K139" s="15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>
      <c r="A140" s="33"/>
      <c r="B140" s="54" t="s">
        <v>16</v>
      </c>
      <c r="C140" s="52"/>
      <c r="D140" s="53"/>
      <c r="E140" s="53"/>
      <c r="F140" s="53"/>
      <c r="G140" s="22" t="str">
        <f t="shared" si="1"/>
        <v/>
      </c>
      <c r="H140" s="43"/>
      <c r="I140" s="25" t="str">
        <f t="shared" si="4"/>
        <v/>
      </c>
      <c r="J140" s="67" t="str">
        <f>IF(H140="","",I140+I141+I142)</f>
        <v/>
      </c>
      <c r="K140" s="4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  <row r="141">
      <c r="A141" s="33"/>
      <c r="B141" s="48"/>
      <c r="C141" s="52"/>
      <c r="D141" s="53"/>
      <c r="E141" s="53"/>
      <c r="F141" s="53"/>
      <c r="G141" s="22" t="str">
        <f t="shared" si="1"/>
        <v/>
      </c>
      <c r="H141" s="43"/>
      <c r="I141" s="25" t="str">
        <f t="shared" si="4"/>
        <v/>
      </c>
      <c r="J141" s="48"/>
      <c r="K141" s="33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</row>
    <row r="142">
      <c r="A142" s="15"/>
      <c r="B142" s="40"/>
      <c r="C142" s="52"/>
      <c r="D142" s="43"/>
      <c r="E142" s="53"/>
      <c r="F142" s="43"/>
      <c r="G142" s="22" t="str">
        <f t="shared" si="1"/>
        <v/>
      </c>
      <c r="H142" s="53"/>
      <c r="I142" s="25" t="str">
        <f t="shared" si="4"/>
        <v/>
      </c>
      <c r="J142" s="40"/>
      <c r="K142" s="15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</row>
    <row r="143">
      <c r="A143" s="69"/>
      <c r="B143" s="56"/>
      <c r="I143" s="71"/>
    </row>
    <row r="144">
      <c r="A144" s="69"/>
      <c r="B144" s="56"/>
      <c r="I144" s="71"/>
    </row>
    <row r="145">
      <c r="A145" s="69"/>
      <c r="B145" s="56"/>
      <c r="I145" s="71"/>
    </row>
    <row r="146">
      <c r="A146" s="69"/>
      <c r="B146" s="56"/>
      <c r="I146" s="71"/>
    </row>
    <row r="147">
      <c r="A147" s="69"/>
      <c r="B147" s="56"/>
      <c r="I147" s="71"/>
    </row>
    <row r="148">
      <c r="A148" s="69"/>
      <c r="B148" s="56"/>
      <c r="I148" s="71"/>
    </row>
    <row r="149">
      <c r="A149" s="69"/>
      <c r="B149" s="56"/>
      <c r="I149" s="71"/>
    </row>
    <row r="150">
      <c r="A150" s="69"/>
      <c r="B150" s="56"/>
      <c r="I150" s="71"/>
    </row>
    <row r="151">
      <c r="A151" s="69"/>
      <c r="B151" s="56"/>
      <c r="I151" s="71"/>
    </row>
    <row r="152">
      <c r="A152" s="69"/>
      <c r="B152" s="56"/>
      <c r="I152" s="71"/>
    </row>
    <row r="153">
      <c r="A153" s="69"/>
      <c r="B153" s="56"/>
      <c r="I153" s="71"/>
    </row>
    <row r="154">
      <c r="A154" s="69"/>
      <c r="B154" s="56"/>
      <c r="I154" s="71"/>
    </row>
    <row r="155">
      <c r="A155" s="69"/>
      <c r="B155" s="56"/>
      <c r="I155" s="71"/>
    </row>
    <row r="156">
      <c r="A156" s="69"/>
      <c r="B156" s="56"/>
      <c r="I156" s="71"/>
    </row>
    <row r="157">
      <c r="A157" s="69"/>
      <c r="B157" s="56"/>
      <c r="I157" s="71"/>
    </row>
    <row r="158">
      <c r="A158" s="69"/>
      <c r="B158" s="56"/>
      <c r="I158" s="71"/>
    </row>
    <row r="159">
      <c r="A159" s="69"/>
      <c r="B159" s="56"/>
      <c r="I159" s="71"/>
    </row>
    <row r="160">
      <c r="A160" s="69"/>
      <c r="B160" s="56"/>
      <c r="I160" s="71"/>
    </row>
    <row r="161">
      <c r="A161" s="69"/>
      <c r="B161" s="56"/>
      <c r="I161" s="71"/>
    </row>
    <row r="162">
      <c r="A162" s="69"/>
      <c r="B162" s="56"/>
      <c r="I162" s="71"/>
    </row>
    <row r="163">
      <c r="A163" s="69"/>
      <c r="B163" s="56"/>
      <c r="I163" s="71"/>
    </row>
    <row r="164">
      <c r="A164" s="69"/>
      <c r="B164" s="56"/>
      <c r="I164" s="71"/>
    </row>
    <row r="165">
      <c r="A165" s="69"/>
      <c r="B165" s="56"/>
      <c r="I165" s="71"/>
    </row>
    <row r="166">
      <c r="A166" s="69"/>
      <c r="B166" s="56"/>
      <c r="I166" s="71"/>
    </row>
    <row r="167">
      <c r="A167" s="69"/>
      <c r="B167" s="56"/>
      <c r="I167" s="71"/>
    </row>
    <row r="168">
      <c r="A168" s="69"/>
      <c r="B168" s="56"/>
      <c r="I168" s="71"/>
    </row>
    <row r="169">
      <c r="A169" s="69"/>
      <c r="B169" s="56"/>
      <c r="I169" s="71"/>
    </row>
    <row r="170">
      <c r="A170" s="69"/>
      <c r="B170" s="56"/>
      <c r="I170" s="71"/>
    </row>
    <row r="171">
      <c r="A171" s="69"/>
      <c r="B171" s="56"/>
      <c r="I171" s="71"/>
    </row>
    <row r="172">
      <c r="A172" s="69"/>
      <c r="B172" s="56"/>
      <c r="I172" s="71"/>
    </row>
    <row r="173">
      <c r="A173" s="69"/>
      <c r="B173" s="56"/>
      <c r="I173" s="71"/>
    </row>
    <row r="174">
      <c r="A174" s="69"/>
      <c r="B174" s="56"/>
      <c r="I174" s="71"/>
    </row>
    <row r="175">
      <c r="A175" s="69"/>
      <c r="B175" s="56"/>
      <c r="I175" s="71"/>
    </row>
    <row r="176">
      <c r="A176" s="69"/>
      <c r="B176" s="56"/>
      <c r="I176" s="71"/>
    </row>
    <row r="177">
      <c r="A177" s="69"/>
      <c r="B177" s="56"/>
      <c r="I177" s="71"/>
    </row>
    <row r="178">
      <c r="A178" s="69"/>
      <c r="B178" s="56"/>
      <c r="I178" s="71"/>
    </row>
    <row r="179">
      <c r="A179" s="69"/>
      <c r="B179" s="56"/>
      <c r="I179" s="71"/>
    </row>
    <row r="180">
      <c r="A180" s="69"/>
      <c r="B180" s="56"/>
      <c r="I180" s="71"/>
    </row>
    <row r="181">
      <c r="A181" s="69"/>
      <c r="B181" s="56"/>
      <c r="I181" s="71"/>
    </row>
    <row r="182">
      <c r="A182" s="69"/>
      <c r="B182" s="56"/>
      <c r="I182" s="71"/>
    </row>
    <row r="183">
      <c r="A183" s="69"/>
      <c r="B183" s="56"/>
      <c r="I183" s="71"/>
    </row>
    <row r="184">
      <c r="A184" s="69"/>
      <c r="B184" s="56"/>
      <c r="I184" s="71"/>
    </row>
    <row r="185">
      <c r="A185" s="69"/>
      <c r="B185" s="56"/>
      <c r="I185" s="71"/>
    </row>
    <row r="186">
      <c r="A186" s="69"/>
      <c r="B186" s="56"/>
      <c r="I186" s="71"/>
    </row>
    <row r="187">
      <c r="A187" s="69"/>
      <c r="B187" s="56"/>
      <c r="I187" s="71"/>
    </row>
    <row r="188">
      <c r="A188" s="69"/>
      <c r="B188" s="56"/>
      <c r="I188" s="71"/>
    </row>
    <row r="189">
      <c r="A189" s="69"/>
      <c r="B189" s="56"/>
      <c r="I189" s="71"/>
    </row>
    <row r="190">
      <c r="A190" s="69"/>
      <c r="B190" s="56"/>
      <c r="I190" s="71"/>
    </row>
    <row r="191">
      <c r="A191" s="69"/>
      <c r="B191" s="56"/>
      <c r="I191" s="71"/>
    </row>
    <row r="192">
      <c r="A192" s="69"/>
      <c r="B192" s="56"/>
      <c r="I192" s="71"/>
    </row>
    <row r="193">
      <c r="A193" s="69"/>
      <c r="B193" s="56"/>
      <c r="I193" s="71"/>
    </row>
    <row r="194">
      <c r="A194" s="69"/>
      <c r="B194" s="56"/>
      <c r="I194" s="71"/>
    </row>
    <row r="195">
      <c r="A195" s="69"/>
      <c r="B195" s="56"/>
      <c r="I195" s="71"/>
    </row>
    <row r="196">
      <c r="A196" s="69"/>
      <c r="B196" s="56"/>
      <c r="I196" s="71"/>
    </row>
    <row r="197">
      <c r="A197" s="69"/>
      <c r="B197" s="56"/>
      <c r="I197" s="71"/>
    </row>
    <row r="198">
      <c r="A198" s="69"/>
      <c r="B198" s="56"/>
      <c r="I198" s="71"/>
    </row>
    <row r="199">
      <c r="A199" s="69"/>
      <c r="B199" s="56"/>
      <c r="I199" s="71"/>
    </row>
    <row r="200">
      <c r="A200" s="69"/>
      <c r="B200" s="56"/>
      <c r="I200" s="71"/>
    </row>
    <row r="201">
      <c r="A201" s="69"/>
      <c r="B201" s="56"/>
      <c r="I201" s="71"/>
    </row>
    <row r="202">
      <c r="A202" s="69"/>
      <c r="B202" s="56"/>
      <c r="I202" s="71"/>
    </row>
    <row r="203">
      <c r="A203" s="69"/>
      <c r="B203" s="56"/>
      <c r="I203" s="71"/>
    </row>
    <row r="204">
      <c r="A204" s="69"/>
      <c r="B204" s="56"/>
      <c r="I204" s="71"/>
    </row>
    <row r="205">
      <c r="A205" s="69"/>
      <c r="B205" s="56"/>
      <c r="I205" s="71"/>
    </row>
    <row r="206">
      <c r="A206" s="69"/>
      <c r="B206" s="56"/>
      <c r="I206" s="71"/>
    </row>
    <row r="207">
      <c r="A207" s="69"/>
      <c r="B207" s="56"/>
      <c r="I207" s="71"/>
    </row>
    <row r="208">
      <c r="A208" s="69"/>
      <c r="B208" s="56"/>
      <c r="I208" s="71"/>
    </row>
    <row r="209">
      <c r="A209" s="69"/>
      <c r="B209" s="56"/>
      <c r="I209" s="71"/>
    </row>
    <row r="210">
      <c r="A210" s="69"/>
      <c r="B210" s="56"/>
      <c r="I210" s="71"/>
    </row>
    <row r="211">
      <c r="A211" s="69"/>
      <c r="B211" s="56"/>
      <c r="I211" s="71"/>
    </row>
    <row r="212">
      <c r="A212" s="69"/>
      <c r="B212" s="56"/>
      <c r="I212" s="71"/>
    </row>
    <row r="213">
      <c r="A213" s="69"/>
      <c r="B213" s="56"/>
      <c r="I213" s="71"/>
    </row>
    <row r="214">
      <c r="A214" s="69"/>
      <c r="B214" s="56"/>
      <c r="I214" s="71"/>
    </row>
    <row r="215">
      <c r="A215" s="69"/>
      <c r="B215" s="56"/>
      <c r="I215" s="71"/>
    </row>
    <row r="216">
      <c r="A216" s="69"/>
      <c r="B216" s="56"/>
      <c r="I216" s="71"/>
    </row>
    <row r="217">
      <c r="A217" s="69"/>
      <c r="B217" s="56"/>
      <c r="I217" s="71"/>
    </row>
    <row r="218">
      <c r="A218" s="69"/>
      <c r="B218" s="56"/>
      <c r="I218" s="71"/>
    </row>
    <row r="219">
      <c r="A219" s="69"/>
      <c r="B219" s="56"/>
      <c r="I219" s="71"/>
    </row>
    <row r="220">
      <c r="A220" s="69"/>
      <c r="B220" s="56"/>
      <c r="I220" s="71"/>
    </row>
    <row r="221">
      <c r="A221" s="69"/>
      <c r="B221" s="56"/>
      <c r="I221" s="71"/>
    </row>
    <row r="222">
      <c r="A222" s="69"/>
      <c r="B222" s="56"/>
      <c r="I222" s="71"/>
    </row>
    <row r="223">
      <c r="A223" s="69"/>
      <c r="B223" s="56"/>
      <c r="I223" s="71"/>
    </row>
    <row r="224">
      <c r="A224" s="69"/>
      <c r="B224" s="56"/>
      <c r="I224" s="71"/>
    </row>
    <row r="225">
      <c r="A225" s="69"/>
      <c r="B225" s="56"/>
      <c r="I225" s="71"/>
    </row>
    <row r="226">
      <c r="A226" s="69"/>
      <c r="B226" s="56"/>
      <c r="I226" s="71"/>
    </row>
    <row r="227">
      <c r="A227" s="69"/>
      <c r="B227" s="56"/>
      <c r="I227" s="71"/>
    </row>
    <row r="228">
      <c r="A228" s="69"/>
      <c r="B228" s="56"/>
      <c r="I228" s="71"/>
    </row>
    <row r="229">
      <c r="A229" s="69"/>
      <c r="B229" s="56"/>
      <c r="I229" s="71"/>
    </row>
    <row r="230">
      <c r="A230" s="69"/>
      <c r="B230" s="56"/>
      <c r="I230" s="71"/>
    </row>
    <row r="231">
      <c r="A231" s="69"/>
      <c r="B231" s="56"/>
      <c r="I231" s="71"/>
    </row>
    <row r="232">
      <c r="A232" s="69"/>
      <c r="B232" s="56"/>
      <c r="I232" s="71"/>
    </row>
    <row r="233">
      <c r="A233" s="69"/>
      <c r="B233" s="56"/>
      <c r="I233" s="71"/>
    </row>
    <row r="234">
      <c r="A234" s="69"/>
      <c r="B234" s="56"/>
      <c r="I234" s="71"/>
    </row>
    <row r="235">
      <c r="A235" s="69"/>
      <c r="B235" s="56"/>
      <c r="I235" s="71"/>
    </row>
    <row r="236">
      <c r="A236" s="69"/>
      <c r="B236" s="56"/>
      <c r="I236" s="71"/>
    </row>
    <row r="237">
      <c r="A237" s="69"/>
      <c r="B237" s="56"/>
      <c r="I237" s="71"/>
    </row>
    <row r="238">
      <c r="A238" s="69"/>
      <c r="B238" s="56"/>
      <c r="I238" s="71"/>
    </row>
    <row r="239">
      <c r="A239" s="69"/>
      <c r="B239" s="56"/>
      <c r="I239" s="71"/>
    </row>
    <row r="240">
      <c r="A240" s="69"/>
      <c r="B240" s="56"/>
      <c r="I240" s="71"/>
    </row>
    <row r="241">
      <c r="A241" s="69"/>
      <c r="B241" s="56"/>
      <c r="I241" s="71"/>
    </row>
    <row r="242">
      <c r="A242" s="69"/>
      <c r="B242" s="56"/>
      <c r="I242" s="71"/>
    </row>
    <row r="243">
      <c r="A243" s="69"/>
      <c r="B243" s="56"/>
      <c r="I243" s="71"/>
    </row>
    <row r="244">
      <c r="A244" s="69"/>
      <c r="B244" s="56"/>
      <c r="I244" s="71"/>
    </row>
    <row r="245">
      <c r="A245" s="69"/>
      <c r="B245" s="56"/>
      <c r="I245" s="71"/>
    </row>
    <row r="246">
      <c r="A246" s="69"/>
      <c r="B246" s="56"/>
      <c r="I246" s="71"/>
    </row>
    <row r="247">
      <c r="A247" s="69"/>
      <c r="B247" s="56"/>
      <c r="I247" s="71"/>
    </row>
    <row r="248">
      <c r="A248" s="69"/>
      <c r="B248" s="56"/>
      <c r="I248" s="71"/>
    </row>
    <row r="249">
      <c r="A249" s="69"/>
      <c r="B249" s="56"/>
      <c r="I249" s="71"/>
    </row>
    <row r="250">
      <c r="A250" s="69"/>
      <c r="B250" s="56"/>
      <c r="I250" s="71"/>
    </row>
    <row r="251">
      <c r="A251" s="69"/>
      <c r="B251" s="56"/>
      <c r="I251" s="71"/>
    </row>
    <row r="252">
      <c r="A252" s="69"/>
      <c r="B252" s="56"/>
      <c r="I252" s="71"/>
    </row>
    <row r="253">
      <c r="A253" s="69"/>
      <c r="B253" s="56"/>
      <c r="I253" s="71"/>
    </row>
    <row r="254">
      <c r="A254" s="69"/>
      <c r="B254" s="56"/>
      <c r="I254" s="71"/>
    </row>
    <row r="255">
      <c r="A255" s="69"/>
      <c r="B255" s="56"/>
      <c r="I255" s="71"/>
    </row>
    <row r="256">
      <c r="A256" s="69"/>
      <c r="B256" s="56"/>
      <c r="I256" s="71"/>
    </row>
    <row r="257">
      <c r="A257" s="69"/>
      <c r="B257" s="56"/>
      <c r="I257" s="71"/>
    </row>
    <row r="258">
      <c r="A258" s="69"/>
      <c r="B258" s="56"/>
      <c r="I258" s="71"/>
    </row>
    <row r="259">
      <c r="A259" s="69"/>
      <c r="B259" s="56"/>
      <c r="I259" s="71"/>
    </row>
    <row r="260">
      <c r="A260" s="69"/>
      <c r="B260" s="56"/>
      <c r="I260" s="71"/>
    </row>
    <row r="261">
      <c r="A261" s="69"/>
      <c r="B261" s="56"/>
      <c r="I261" s="71"/>
    </row>
    <row r="262">
      <c r="A262" s="69"/>
      <c r="B262" s="56"/>
      <c r="I262" s="71"/>
    </row>
    <row r="263">
      <c r="A263" s="69"/>
      <c r="B263" s="56"/>
      <c r="I263" s="71"/>
    </row>
    <row r="264">
      <c r="A264" s="69"/>
      <c r="B264" s="56"/>
      <c r="I264" s="71"/>
    </row>
    <row r="265">
      <c r="A265" s="69"/>
      <c r="B265" s="56"/>
      <c r="I265" s="71"/>
    </row>
    <row r="266">
      <c r="A266" s="69"/>
      <c r="B266" s="56"/>
      <c r="I266" s="71"/>
    </row>
    <row r="267">
      <c r="A267" s="69"/>
      <c r="B267" s="56"/>
      <c r="I267" s="71"/>
    </row>
    <row r="268">
      <c r="A268" s="69"/>
      <c r="B268" s="56"/>
      <c r="I268" s="71"/>
    </row>
    <row r="269">
      <c r="A269" s="69"/>
      <c r="B269" s="56"/>
      <c r="I269" s="71"/>
    </row>
    <row r="270">
      <c r="A270" s="69"/>
      <c r="B270" s="56"/>
      <c r="I270" s="71"/>
    </row>
    <row r="271">
      <c r="A271" s="69"/>
      <c r="B271" s="56"/>
      <c r="I271" s="71"/>
    </row>
    <row r="272">
      <c r="A272" s="69"/>
      <c r="B272" s="56"/>
      <c r="I272" s="71"/>
    </row>
    <row r="273">
      <c r="A273" s="69"/>
      <c r="B273" s="56"/>
      <c r="I273" s="71"/>
    </row>
    <row r="274">
      <c r="A274" s="69"/>
      <c r="B274" s="56"/>
      <c r="I274" s="71"/>
    </row>
    <row r="275">
      <c r="A275" s="69"/>
      <c r="B275" s="56"/>
      <c r="I275" s="71"/>
    </row>
    <row r="276">
      <c r="A276" s="69"/>
      <c r="B276" s="56"/>
      <c r="I276" s="71"/>
    </row>
    <row r="277">
      <c r="A277" s="69"/>
      <c r="B277" s="56"/>
      <c r="I277" s="71"/>
    </row>
    <row r="278">
      <c r="A278" s="69"/>
      <c r="B278" s="56"/>
      <c r="I278" s="71"/>
    </row>
    <row r="279">
      <c r="A279" s="69"/>
      <c r="B279" s="56"/>
      <c r="I279" s="71"/>
    </row>
    <row r="280">
      <c r="A280" s="69"/>
      <c r="B280" s="56"/>
      <c r="I280" s="71"/>
    </row>
    <row r="281">
      <c r="A281" s="69"/>
      <c r="B281" s="56"/>
      <c r="I281" s="71"/>
    </row>
    <row r="282">
      <c r="A282" s="69"/>
      <c r="B282" s="56"/>
      <c r="I282" s="71"/>
    </row>
    <row r="283">
      <c r="A283" s="69"/>
      <c r="B283" s="56"/>
      <c r="I283" s="71"/>
    </row>
    <row r="284">
      <c r="A284" s="69"/>
      <c r="B284" s="56"/>
      <c r="I284" s="71"/>
    </row>
    <row r="285">
      <c r="A285" s="69"/>
      <c r="B285" s="56"/>
      <c r="I285" s="71"/>
    </row>
    <row r="286">
      <c r="A286" s="69"/>
      <c r="B286" s="56"/>
      <c r="I286" s="71"/>
    </row>
    <row r="287">
      <c r="A287" s="69"/>
      <c r="B287" s="56"/>
      <c r="I287" s="71"/>
    </row>
    <row r="288">
      <c r="A288" s="69"/>
      <c r="B288" s="56"/>
      <c r="I288" s="71"/>
    </row>
    <row r="289">
      <c r="A289" s="69"/>
      <c r="B289" s="56"/>
      <c r="I289" s="71"/>
    </row>
    <row r="290">
      <c r="A290" s="69"/>
      <c r="B290" s="56"/>
      <c r="I290" s="71"/>
    </row>
    <row r="291">
      <c r="A291" s="69"/>
      <c r="B291" s="56"/>
      <c r="I291" s="71"/>
    </row>
    <row r="292">
      <c r="A292" s="69"/>
      <c r="B292" s="56"/>
      <c r="I292" s="71"/>
    </row>
    <row r="293">
      <c r="A293" s="69"/>
      <c r="B293" s="56"/>
      <c r="I293" s="71"/>
    </row>
    <row r="294">
      <c r="A294" s="69"/>
      <c r="B294" s="56"/>
      <c r="I294" s="71"/>
    </row>
    <row r="295">
      <c r="A295" s="69"/>
      <c r="B295" s="56"/>
      <c r="I295" s="71"/>
    </row>
    <row r="296">
      <c r="A296" s="69"/>
      <c r="B296" s="56"/>
      <c r="I296" s="71"/>
    </row>
    <row r="297">
      <c r="A297" s="69"/>
      <c r="B297" s="56"/>
      <c r="I297" s="71"/>
    </row>
    <row r="298">
      <c r="A298" s="69"/>
      <c r="B298" s="56"/>
      <c r="I298" s="71"/>
    </row>
    <row r="299">
      <c r="A299" s="69"/>
      <c r="B299" s="56"/>
      <c r="I299" s="71"/>
    </row>
    <row r="300">
      <c r="A300" s="69"/>
      <c r="B300" s="56"/>
      <c r="I300" s="71"/>
    </row>
    <row r="301">
      <c r="A301" s="69"/>
      <c r="B301" s="56"/>
      <c r="I301" s="71"/>
    </row>
    <row r="302">
      <c r="A302" s="69"/>
      <c r="B302" s="56"/>
      <c r="I302" s="71"/>
    </row>
    <row r="303">
      <c r="A303" s="69"/>
      <c r="B303" s="56"/>
      <c r="I303" s="71"/>
    </row>
    <row r="304">
      <c r="A304" s="69"/>
      <c r="B304" s="56"/>
      <c r="I304" s="71"/>
    </row>
    <row r="305">
      <c r="A305" s="69"/>
      <c r="B305" s="56"/>
      <c r="I305" s="71"/>
    </row>
    <row r="306">
      <c r="A306" s="69"/>
      <c r="B306" s="56"/>
      <c r="I306" s="71"/>
    </row>
    <row r="307">
      <c r="A307" s="69"/>
      <c r="B307" s="56"/>
      <c r="I307" s="71"/>
    </row>
    <row r="308">
      <c r="A308" s="69"/>
      <c r="B308" s="56"/>
      <c r="I308" s="71"/>
    </row>
    <row r="309">
      <c r="A309" s="69"/>
      <c r="B309" s="56"/>
      <c r="I309" s="71"/>
    </row>
    <row r="310">
      <c r="A310" s="69"/>
      <c r="B310" s="56"/>
      <c r="I310" s="71"/>
    </row>
    <row r="311">
      <c r="A311" s="69"/>
      <c r="B311" s="56"/>
      <c r="I311" s="71"/>
    </row>
    <row r="312">
      <c r="A312" s="69"/>
      <c r="B312" s="56"/>
      <c r="I312" s="71"/>
    </row>
    <row r="313">
      <c r="A313" s="69"/>
      <c r="B313" s="56"/>
      <c r="I313" s="71"/>
    </row>
    <row r="314">
      <c r="A314" s="69"/>
      <c r="B314" s="56"/>
      <c r="I314" s="71"/>
    </row>
    <row r="315">
      <c r="A315" s="69"/>
      <c r="B315" s="56"/>
      <c r="I315" s="71"/>
    </row>
    <row r="316">
      <c r="A316" s="69"/>
      <c r="B316" s="56"/>
      <c r="I316" s="71"/>
    </row>
    <row r="317">
      <c r="A317" s="69"/>
      <c r="B317" s="56"/>
      <c r="I317" s="71"/>
    </row>
    <row r="318">
      <c r="A318" s="69"/>
      <c r="B318" s="56"/>
      <c r="I318" s="71"/>
    </row>
    <row r="319">
      <c r="A319" s="69"/>
      <c r="B319" s="56"/>
      <c r="I319" s="71"/>
    </row>
    <row r="320">
      <c r="A320" s="69"/>
      <c r="B320" s="56"/>
      <c r="I320" s="71"/>
    </row>
    <row r="321">
      <c r="A321" s="69"/>
      <c r="B321" s="56"/>
      <c r="I321" s="71"/>
    </row>
    <row r="322">
      <c r="A322" s="69"/>
      <c r="B322" s="56"/>
      <c r="I322" s="71"/>
    </row>
    <row r="323">
      <c r="A323" s="69"/>
      <c r="B323" s="56"/>
      <c r="I323" s="71"/>
    </row>
    <row r="324">
      <c r="A324" s="69"/>
      <c r="B324" s="56"/>
      <c r="I324" s="71"/>
    </row>
    <row r="325">
      <c r="A325" s="69"/>
      <c r="B325" s="56"/>
      <c r="I325" s="71"/>
    </row>
    <row r="326">
      <c r="A326" s="69"/>
      <c r="B326" s="56"/>
      <c r="I326" s="71"/>
    </row>
    <row r="327">
      <c r="A327" s="69"/>
      <c r="B327" s="56"/>
      <c r="I327" s="71"/>
    </row>
    <row r="328">
      <c r="A328" s="69"/>
      <c r="B328" s="56"/>
      <c r="I328" s="71"/>
    </row>
    <row r="329">
      <c r="A329" s="69"/>
      <c r="B329" s="56"/>
      <c r="I329" s="71"/>
    </row>
    <row r="330">
      <c r="A330" s="69"/>
      <c r="B330" s="56"/>
      <c r="I330" s="71"/>
    </row>
    <row r="331">
      <c r="A331" s="69"/>
      <c r="B331" s="56"/>
      <c r="I331" s="71"/>
    </row>
    <row r="332">
      <c r="A332" s="69"/>
      <c r="B332" s="56"/>
      <c r="I332" s="71"/>
    </row>
    <row r="333">
      <c r="A333" s="69"/>
      <c r="B333" s="56"/>
      <c r="I333" s="71"/>
    </row>
    <row r="334">
      <c r="A334" s="69"/>
      <c r="B334" s="56"/>
      <c r="I334" s="71"/>
    </row>
    <row r="335">
      <c r="A335" s="69"/>
      <c r="B335" s="56"/>
      <c r="I335" s="71"/>
    </row>
    <row r="336">
      <c r="A336" s="69"/>
      <c r="B336" s="56"/>
      <c r="I336" s="71"/>
    </row>
    <row r="337">
      <c r="A337" s="69"/>
      <c r="B337" s="56"/>
      <c r="I337" s="71"/>
    </row>
    <row r="338">
      <c r="A338" s="69"/>
      <c r="B338" s="56"/>
      <c r="I338" s="71"/>
    </row>
    <row r="339">
      <c r="A339" s="69"/>
      <c r="B339" s="56"/>
      <c r="I339" s="71"/>
    </row>
    <row r="340">
      <c r="A340" s="69"/>
      <c r="B340" s="56"/>
      <c r="I340" s="71"/>
    </row>
    <row r="341">
      <c r="A341" s="69"/>
      <c r="B341" s="56"/>
      <c r="I341" s="71"/>
    </row>
    <row r="342">
      <c r="A342" s="69"/>
      <c r="B342" s="56"/>
      <c r="I342" s="71"/>
    </row>
    <row r="343">
      <c r="A343" s="69"/>
      <c r="B343" s="56"/>
      <c r="I343" s="71"/>
    </row>
    <row r="344">
      <c r="A344" s="69"/>
      <c r="B344" s="56"/>
      <c r="I344" s="71"/>
    </row>
    <row r="345">
      <c r="A345" s="69"/>
      <c r="B345" s="56"/>
      <c r="I345" s="71"/>
    </row>
    <row r="346">
      <c r="A346" s="69"/>
      <c r="B346" s="56"/>
      <c r="I346" s="71"/>
    </row>
    <row r="347">
      <c r="A347" s="69"/>
      <c r="B347" s="56"/>
      <c r="I347" s="71"/>
    </row>
    <row r="348">
      <c r="A348" s="69"/>
      <c r="B348" s="56"/>
      <c r="I348" s="71"/>
    </row>
    <row r="349">
      <c r="A349" s="69"/>
      <c r="B349" s="56"/>
      <c r="I349" s="71"/>
    </row>
    <row r="350">
      <c r="A350" s="69"/>
      <c r="B350" s="56"/>
      <c r="I350" s="71"/>
    </row>
    <row r="351">
      <c r="A351" s="69"/>
      <c r="B351" s="56"/>
      <c r="I351" s="71"/>
    </row>
    <row r="352">
      <c r="A352" s="69"/>
      <c r="B352" s="56"/>
      <c r="I352" s="71"/>
    </row>
    <row r="353">
      <c r="A353" s="69"/>
      <c r="B353" s="56"/>
      <c r="I353" s="71"/>
    </row>
    <row r="354">
      <c r="A354" s="69"/>
      <c r="B354" s="56"/>
      <c r="I354" s="71"/>
    </row>
    <row r="355">
      <c r="A355" s="69"/>
      <c r="B355" s="56"/>
      <c r="I355" s="71"/>
    </row>
    <row r="356">
      <c r="A356" s="69"/>
      <c r="B356" s="56"/>
      <c r="I356" s="71"/>
    </row>
    <row r="357">
      <c r="A357" s="69"/>
      <c r="B357" s="56"/>
      <c r="I357" s="71"/>
    </row>
    <row r="358">
      <c r="A358" s="69"/>
      <c r="B358" s="56"/>
      <c r="I358" s="71"/>
    </row>
    <row r="359">
      <c r="A359" s="69"/>
      <c r="B359" s="56"/>
      <c r="I359" s="71"/>
    </row>
    <row r="360">
      <c r="A360" s="69"/>
      <c r="B360" s="56"/>
      <c r="I360" s="71"/>
    </row>
    <row r="361">
      <c r="A361" s="69"/>
      <c r="B361" s="56"/>
      <c r="I361" s="71"/>
    </row>
    <row r="362">
      <c r="A362" s="69"/>
      <c r="B362" s="56"/>
      <c r="I362" s="71"/>
    </row>
    <row r="363">
      <c r="A363" s="69"/>
      <c r="B363" s="56"/>
      <c r="I363" s="71"/>
    </row>
    <row r="364">
      <c r="A364" s="69"/>
      <c r="B364" s="56"/>
      <c r="I364" s="71"/>
    </row>
    <row r="365">
      <c r="A365" s="69"/>
      <c r="B365" s="56"/>
      <c r="I365" s="71"/>
    </row>
    <row r="366">
      <c r="A366" s="69"/>
      <c r="B366" s="56"/>
      <c r="I366" s="71"/>
    </row>
    <row r="367">
      <c r="A367" s="69"/>
      <c r="B367" s="56"/>
      <c r="I367" s="71"/>
    </row>
    <row r="368">
      <c r="A368" s="69"/>
      <c r="B368" s="56"/>
      <c r="I368" s="71"/>
    </row>
    <row r="369">
      <c r="A369" s="69"/>
      <c r="B369" s="56"/>
      <c r="I369" s="71"/>
    </row>
    <row r="370">
      <c r="A370" s="69"/>
      <c r="B370" s="56"/>
      <c r="I370" s="71"/>
    </row>
    <row r="371">
      <c r="A371" s="69"/>
      <c r="B371" s="56"/>
      <c r="I371" s="71"/>
    </row>
    <row r="372">
      <c r="A372" s="69"/>
      <c r="B372" s="56"/>
      <c r="I372" s="71"/>
    </row>
    <row r="373">
      <c r="A373" s="69"/>
      <c r="B373" s="56"/>
      <c r="I373" s="71"/>
    </row>
    <row r="374">
      <c r="A374" s="69"/>
      <c r="B374" s="56"/>
      <c r="I374" s="71"/>
    </row>
    <row r="375">
      <c r="A375" s="69"/>
      <c r="B375" s="56"/>
      <c r="I375" s="71"/>
    </row>
    <row r="376">
      <c r="A376" s="69"/>
      <c r="B376" s="56"/>
      <c r="I376" s="71"/>
    </row>
    <row r="377">
      <c r="A377" s="69"/>
      <c r="B377" s="56"/>
      <c r="I377" s="71"/>
    </row>
    <row r="378">
      <c r="A378" s="69"/>
      <c r="B378" s="56"/>
      <c r="I378" s="71"/>
    </row>
    <row r="379">
      <c r="A379" s="69"/>
      <c r="B379" s="56"/>
      <c r="I379" s="71"/>
    </row>
    <row r="380">
      <c r="A380" s="69"/>
      <c r="B380" s="56"/>
      <c r="I380" s="71"/>
    </row>
    <row r="381">
      <c r="A381" s="69"/>
      <c r="B381" s="56"/>
      <c r="I381" s="71"/>
    </row>
    <row r="382">
      <c r="A382" s="69"/>
      <c r="B382" s="56"/>
      <c r="I382" s="71"/>
    </row>
    <row r="383">
      <c r="A383" s="69"/>
      <c r="B383" s="56"/>
      <c r="I383" s="71"/>
    </row>
    <row r="384">
      <c r="A384" s="69"/>
      <c r="B384" s="56"/>
      <c r="I384" s="71"/>
    </row>
    <row r="385">
      <c r="A385" s="69"/>
      <c r="B385" s="56"/>
      <c r="I385" s="71"/>
    </row>
    <row r="386">
      <c r="A386" s="69"/>
      <c r="B386" s="56"/>
      <c r="I386" s="71"/>
    </row>
    <row r="387">
      <c r="A387" s="69"/>
      <c r="B387" s="56"/>
      <c r="I387" s="71"/>
    </row>
    <row r="388">
      <c r="A388" s="69"/>
      <c r="B388" s="56"/>
      <c r="I388" s="71"/>
    </row>
    <row r="389">
      <c r="A389" s="69"/>
      <c r="B389" s="56"/>
      <c r="I389" s="71"/>
    </row>
    <row r="390">
      <c r="A390" s="69"/>
      <c r="B390" s="56"/>
      <c r="I390" s="71"/>
    </row>
    <row r="391">
      <c r="A391" s="69"/>
      <c r="B391" s="56"/>
      <c r="I391" s="71"/>
    </row>
    <row r="392">
      <c r="A392" s="69"/>
      <c r="B392" s="56"/>
      <c r="I392" s="71"/>
    </row>
    <row r="393">
      <c r="A393" s="69"/>
      <c r="B393" s="56"/>
      <c r="I393" s="71"/>
    </row>
    <row r="394">
      <c r="A394" s="69"/>
      <c r="B394" s="56"/>
      <c r="I394" s="71"/>
    </row>
    <row r="395">
      <c r="A395" s="69"/>
      <c r="B395" s="56"/>
      <c r="I395" s="71"/>
    </row>
    <row r="396">
      <c r="A396" s="69"/>
      <c r="B396" s="56"/>
      <c r="I396" s="71"/>
    </row>
    <row r="397">
      <c r="A397" s="69"/>
      <c r="B397" s="56"/>
      <c r="I397" s="71"/>
    </row>
    <row r="398">
      <c r="A398" s="69"/>
      <c r="B398" s="56"/>
      <c r="I398" s="71"/>
    </row>
    <row r="399">
      <c r="A399" s="69"/>
      <c r="B399" s="56"/>
      <c r="I399" s="71"/>
    </row>
    <row r="400">
      <c r="A400" s="69"/>
      <c r="B400" s="56"/>
      <c r="I400" s="71"/>
    </row>
    <row r="401">
      <c r="A401" s="69"/>
      <c r="B401" s="56"/>
      <c r="I401" s="71"/>
    </row>
    <row r="402">
      <c r="A402" s="69"/>
      <c r="B402" s="56"/>
      <c r="I402" s="71"/>
    </row>
    <row r="403">
      <c r="A403" s="69"/>
      <c r="B403" s="56"/>
      <c r="I403" s="71"/>
    </row>
    <row r="404">
      <c r="A404" s="69"/>
      <c r="B404" s="56"/>
      <c r="I404" s="71"/>
    </row>
    <row r="405">
      <c r="A405" s="69"/>
      <c r="B405" s="56"/>
      <c r="I405" s="71"/>
    </row>
    <row r="406">
      <c r="A406" s="69"/>
      <c r="B406" s="56"/>
      <c r="I406" s="71"/>
    </row>
    <row r="407">
      <c r="A407" s="69"/>
      <c r="B407" s="56"/>
      <c r="I407" s="71"/>
    </row>
    <row r="408">
      <c r="A408" s="69"/>
      <c r="B408" s="56"/>
      <c r="I408" s="71"/>
    </row>
    <row r="409">
      <c r="A409" s="69"/>
      <c r="B409" s="56"/>
      <c r="I409" s="71"/>
    </row>
    <row r="410">
      <c r="A410" s="69"/>
      <c r="B410" s="56"/>
      <c r="I410" s="71"/>
    </row>
    <row r="411">
      <c r="A411" s="69"/>
      <c r="B411" s="56"/>
      <c r="I411" s="71"/>
    </row>
    <row r="412">
      <c r="A412" s="69"/>
      <c r="B412" s="56"/>
      <c r="I412" s="71"/>
    </row>
    <row r="413">
      <c r="A413" s="69"/>
      <c r="B413" s="56"/>
      <c r="I413" s="71"/>
    </row>
    <row r="414">
      <c r="A414" s="69"/>
      <c r="B414" s="56"/>
      <c r="I414" s="71"/>
    </row>
    <row r="415">
      <c r="A415" s="69"/>
      <c r="B415" s="56"/>
      <c r="I415" s="71"/>
    </row>
    <row r="416">
      <c r="A416" s="69"/>
      <c r="B416" s="56"/>
      <c r="I416" s="71"/>
    </row>
    <row r="417">
      <c r="A417" s="69"/>
      <c r="B417" s="56"/>
      <c r="I417" s="71"/>
    </row>
    <row r="418">
      <c r="A418" s="69"/>
      <c r="B418" s="56"/>
      <c r="I418" s="71"/>
    </row>
    <row r="419">
      <c r="A419" s="69"/>
      <c r="B419" s="56"/>
      <c r="I419" s="71"/>
    </row>
    <row r="420">
      <c r="A420" s="69"/>
      <c r="B420" s="56"/>
      <c r="I420" s="71"/>
    </row>
    <row r="421">
      <c r="A421" s="69"/>
      <c r="B421" s="56"/>
      <c r="I421" s="71"/>
    </row>
    <row r="422">
      <c r="A422" s="69"/>
      <c r="B422" s="56"/>
      <c r="I422" s="71"/>
    </row>
    <row r="423">
      <c r="A423" s="69"/>
      <c r="B423" s="56"/>
      <c r="I423" s="71"/>
    </row>
    <row r="424">
      <c r="A424" s="69"/>
      <c r="B424" s="56"/>
      <c r="I424" s="71"/>
    </row>
    <row r="425">
      <c r="A425" s="69"/>
      <c r="B425" s="56"/>
      <c r="I425" s="71"/>
    </row>
    <row r="426">
      <c r="A426" s="69"/>
      <c r="B426" s="56"/>
      <c r="I426" s="71"/>
    </row>
    <row r="427">
      <c r="A427" s="69"/>
      <c r="B427" s="56"/>
      <c r="I427" s="71"/>
    </row>
    <row r="428">
      <c r="A428" s="69"/>
      <c r="B428" s="56"/>
      <c r="I428" s="71"/>
    </row>
    <row r="429">
      <c r="A429" s="69"/>
      <c r="B429" s="56"/>
      <c r="I429" s="71"/>
    </row>
    <row r="430">
      <c r="A430" s="69"/>
      <c r="B430" s="56"/>
      <c r="I430" s="71"/>
    </row>
    <row r="431">
      <c r="A431" s="69"/>
      <c r="B431" s="56"/>
      <c r="I431" s="71"/>
    </row>
    <row r="432">
      <c r="A432" s="69"/>
      <c r="B432" s="56"/>
      <c r="I432" s="71"/>
    </row>
    <row r="433">
      <c r="A433" s="69"/>
      <c r="B433" s="56"/>
      <c r="I433" s="71"/>
    </row>
    <row r="434">
      <c r="A434" s="69"/>
      <c r="B434" s="56"/>
      <c r="I434" s="71"/>
    </row>
    <row r="435">
      <c r="A435" s="69"/>
      <c r="B435" s="56"/>
      <c r="I435" s="71"/>
    </row>
    <row r="436">
      <c r="A436" s="69"/>
      <c r="B436" s="56"/>
      <c r="I436" s="71"/>
    </row>
    <row r="437">
      <c r="A437" s="69"/>
      <c r="B437" s="56"/>
      <c r="I437" s="71"/>
    </row>
    <row r="438">
      <c r="A438" s="69"/>
      <c r="B438" s="56"/>
      <c r="I438" s="71"/>
    </row>
    <row r="439">
      <c r="A439" s="69"/>
      <c r="B439" s="56"/>
      <c r="I439" s="71"/>
    </row>
    <row r="440">
      <c r="A440" s="69"/>
      <c r="B440" s="56"/>
      <c r="I440" s="71"/>
    </row>
    <row r="441">
      <c r="A441" s="69"/>
      <c r="B441" s="56"/>
      <c r="I441" s="71"/>
    </row>
    <row r="442">
      <c r="A442" s="69"/>
      <c r="B442" s="56"/>
      <c r="I442" s="71"/>
    </row>
    <row r="443">
      <c r="A443" s="69"/>
      <c r="B443" s="56"/>
      <c r="I443" s="71"/>
    </row>
    <row r="444">
      <c r="A444" s="69"/>
      <c r="B444" s="56"/>
      <c r="I444" s="71"/>
    </row>
    <row r="445">
      <c r="A445" s="69"/>
      <c r="B445" s="56"/>
      <c r="I445" s="71"/>
    </row>
    <row r="446">
      <c r="A446" s="69"/>
      <c r="B446" s="56"/>
      <c r="I446" s="71"/>
    </row>
    <row r="447">
      <c r="A447" s="69"/>
      <c r="B447" s="56"/>
      <c r="I447" s="71"/>
    </row>
    <row r="448">
      <c r="A448" s="69"/>
      <c r="B448" s="56"/>
      <c r="I448" s="71"/>
    </row>
    <row r="449">
      <c r="A449" s="69"/>
      <c r="B449" s="56"/>
      <c r="I449" s="71"/>
    </row>
    <row r="450">
      <c r="A450" s="69"/>
      <c r="B450" s="56"/>
      <c r="I450" s="71"/>
    </row>
    <row r="451">
      <c r="A451" s="69"/>
      <c r="B451" s="56"/>
      <c r="I451" s="71"/>
    </row>
    <row r="452">
      <c r="A452" s="69"/>
      <c r="B452" s="56"/>
      <c r="I452" s="71"/>
    </row>
    <row r="453">
      <c r="A453" s="69"/>
      <c r="B453" s="56"/>
      <c r="I453" s="71"/>
    </row>
    <row r="454">
      <c r="A454" s="69"/>
      <c r="B454" s="56"/>
      <c r="I454" s="71"/>
    </row>
    <row r="455">
      <c r="A455" s="69"/>
      <c r="B455" s="56"/>
      <c r="I455" s="71"/>
    </row>
    <row r="456">
      <c r="A456" s="69"/>
      <c r="B456" s="56"/>
      <c r="I456" s="71"/>
    </row>
    <row r="457">
      <c r="A457" s="69"/>
      <c r="B457" s="56"/>
      <c r="I457" s="71"/>
    </row>
    <row r="458">
      <c r="A458" s="69"/>
      <c r="B458" s="56"/>
      <c r="I458" s="71"/>
    </row>
    <row r="459">
      <c r="A459" s="69"/>
      <c r="B459" s="56"/>
      <c r="I459" s="71"/>
    </row>
    <row r="460">
      <c r="A460" s="69"/>
      <c r="B460" s="56"/>
      <c r="I460" s="71"/>
    </row>
    <row r="461">
      <c r="A461" s="69"/>
      <c r="B461" s="56"/>
      <c r="I461" s="71"/>
    </row>
    <row r="462">
      <c r="A462" s="69"/>
      <c r="B462" s="56"/>
      <c r="I462" s="71"/>
    </row>
    <row r="463">
      <c r="A463" s="69"/>
      <c r="B463" s="56"/>
      <c r="I463" s="71"/>
    </row>
    <row r="464">
      <c r="A464" s="69"/>
      <c r="B464" s="56"/>
      <c r="I464" s="71"/>
    </row>
    <row r="465">
      <c r="A465" s="69"/>
      <c r="B465" s="56"/>
      <c r="I465" s="71"/>
    </row>
    <row r="466">
      <c r="A466" s="69"/>
      <c r="B466" s="56"/>
      <c r="I466" s="71"/>
    </row>
    <row r="467">
      <c r="A467" s="69"/>
      <c r="B467" s="56"/>
      <c r="I467" s="71"/>
    </row>
    <row r="468">
      <c r="A468" s="69"/>
      <c r="B468" s="56"/>
      <c r="I468" s="71"/>
    </row>
    <row r="469">
      <c r="A469" s="69"/>
      <c r="B469" s="56"/>
      <c r="I469" s="71"/>
    </row>
    <row r="470">
      <c r="A470" s="69"/>
      <c r="B470" s="56"/>
      <c r="I470" s="71"/>
    </row>
    <row r="471">
      <c r="A471" s="69"/>
      <c r="B471" s="56"/>
      <c r="I471" s="71"/>
    </row>
    <row r="472">
      <c r="A472" s="69"/>
      <c r="B472" s="56"/>
      <c r="I472" s="71"/>
    </row>
    <row r="473">
      <c r="A473" s="69"/>
      <c r="B473" s="56"/>
      <c r="I473" s="71"/>
    </row>
    <row r="474">
      <c r="A474" s="69"/>
      <c r="B474" s="56"/>
      <c r="I474" s="71"/>
    </row>
    <row r="475">
      <c r="A475" s="69"/>
      <c r="B475" s="56"/>
      <c r="I475" s="71"/>
    </row>
    <row r="476">
      <c r="A476" s="69"/>
      <c r="B476" s="56"/>
      <c r="I476" s="71"/>
    </row>
    <row r="477">
      <c r="A477" s="69"/>
      <c r="B477" s="56"/>
      <c r="I477" s="71"/>
    </row>
    <row r="478">
      <c r="A478" s="69"/>
      <c r="B478" s="56"/>
      <c r="I478" s="71"/>
    </row>
    <row r="479">
      <c r="A479" s="69"/>
      <c r="B479" s="56"/>
      <c r="I479" s="71"/>
    </row>
    <row r="480">
      <c r="A480" s="69"/>
      <c r="B480" s="56"/>
      <c r="I480" s="71"/>
    </row>
    <row r="481">
      <c r="A481" s="69"/>
      <c r="B481" s="56"/>
      <c r="I481" s="71"/>
    </row>
    <row r="482">
      <c r="A482" s="69"/>
      <c r="B482" s="56"/>
      <c r="I482" s="71"/>
    </row>
    <row r="483">
      <c r="A483" s="69"/>
      <c r="B483" s="56"/>
      <c r="I483" s="71"/>
    </row>
    <row r="484">
      <c r="A484" s="69"/>
      <c r="B484" s="56"/>
      <c r="I484" s="71"/>
    </row>
    <row r="485">
      <c r="A485" s="69"/>
      <c r="B485" s="56"/>
      <c r="I485" s="71"/>
    </row>
    <row r="486">
      <c r="A486" s="69"/>
      <c r="B486" s="56"/>
      <c r="I486" s="71"/>
    </row>
    <row r="487">
      <c r="A487" s="69"/>
      <c r="B487" s="56"/>
      <c r="I487" s="71"/>
    </row>
    <row r="488">
      <c r="A488" s="69"/>
      <c r="B488" s="56"/>
      <c r="I488" s="71"/>
    </row>
    <row r="489">
      <c r="A489" s="69"/>
      <c r="B489" s="56"/>
      <c r="I489" s="71"/>
    </row>
    <row r="490">
      <c r="A490" s="69"/>
      <c r="B490" s="56"/>
      <c r="I490" s="71"/>
    </row>
    <row r="491">
      <c r="A491" s="69"/>
      <c r="B491" s="56"/>
      <c r="I491" s="71"/>
    </row>
    <row r="492">
      <c r="A492" s="69"/>
      <c r="B492" s="56"/>
      <c r="I492" s="71"/>
    </row>
    <row r="493">
      <c r="A493" s="69"/>
      <c r="B493" s="56"/>
      <c r="I493" s="71"/>
    </row>
    <row r="494">
      <c r="A494" s="69"/>
      <c r="B494" s="56"/>
      <c r="I494" s="71"/>
    </row>
    <row r="495">
      <c r="A495" s="69"/>
      <c r="B495" s="56"/>
      <c r="I495" s="71"/>
    </row>
    <row r="496">
      <c r="A496" s="69"/>
      <c r="B496" s="56"/>
      <c r="I496" s="71"/>
    </row>
    <row r="497">
      <c r="A497" s="69"/>
      <c r="B497" s="56"/>
      <c r="I497" s="71"/>
    </row>
    <row r="498">
      <c r="A498" s="69"/>
      <c r="B498" s="56"/>
      <c r="I498" s="71"/>
    </row>
    <row r="499">
      <c r="A499" s="69"/>
      <c r="B499" s="56"/>
      <c r="I499" s="71"/>
    </row>
    <row r="500">
      <c r="A500" s="69"/>
      <c r="B500" s="56"/>
      <c r="I500" s="71"/>
    </row>
    <row r="501">
      <c r="A501" s="69"/>
      <c r="B501" s="56"/>
      <c r="I501" s="71"/>
    </row>
    <row r="502">
      <c r="A502" s="69"/>
      <c r="B502" s="56"/>
      <c r="I502" s="71"/>
    </row>
    <row r="503">
      <c r="A503" s="69"/>
      <c r="B503" s="56"/>
      <c r="I503" s="71"/>
    </row>
    <row r="504">
      <c r="A504" s="69"/>
      <c r="B504" s="56"/>
      <c r="I504" s="71"/>
    </row>
    <row r="505">
      <c r="A505" s="69"/>
      <c r="B505" s="56"/>
      <c r="I505" s="71"/>
    </row>
    <row r="506">
      <c r="A506" s="69"/>
      <c r="B506" s="56"/>
      <c r="I506" s="71"/>
    </row>
    <row r="507">
      <c r="A507" s="69"/>
      <c r="B507" s="56"/>
      <c r="I507" s="71"/>
    </row>
    <row r="508">
      <c r="A508" s="69"/>
      <c r="B508" s="56"/>
      <c r="I508" s="71"/>
    </row>
    <row r="509">
      <c r="A509" s="69"/>
      <c r="B509" s="56"/>
      <c r="I509" s="71"/>
    </row>
    <row r="510">
      <c r="A510" s="69"/>
      <c r="B510" s="56"/>
      <c r="I510" s="71"/>
    </row>
    <row r="511">
      <c r="A511" s="69"/>
      <c r="B511" s="56"/>
      <c r="I511" s="71"/>
    </row>
    <row r="512">
      <c r="A512" s="69"/>
      <c r="B512" s="56"/>
      <c r="I512" s="71"/>
    </row>
    <row r="513">
      <c r="A513" s="69"/>
      <c r="B513" s="56"/>
      <c r="I513" s="71"/>
    </row>
    <row r="514">
      <c r="A514" s="69"/>
      <c r="B514" s="56"/>
      <c r="I514" s="71"/>
    </row>
    <row r="515">
      <c r="A515" s="69"/>
      <c r="B515" s="56"/>
      <c r="I515" s="71"/>
    </row>
    <row r="516">
      <c r="A516" s="69"/>
      <c r="B516" s="56"/>
      <c r="I516" s="71"/>
    </row>
    <row r="517">
      <c r="A517" s="69"/>
      <c r="B517" s="56"/>
      <c r="I517" s="71"/>
    </row>
    <row r="518">
      <c r="A518" s="69"/>
      <c r="B518" s="56"/>
      <c r="I518" s="71"/>
    </row>
    <row r="519">
      <c r="A519" s="69"/>
      <c r="B519" s="56"/>
      <c r="I519" s="71"/>
    </row>
    <row r="520">
      <c r="A520" s="69"/>
      <c r="B520" s="56"/>
      <c r="I520" s="71"/>
    </row>
    <row r="521">
      <c r="A521" s="69"/>
      <c r="B521" s="56"/>
      <c r="I521" s="71"/>
    </row>
    <row r="522">
      <c r="A522" s="69"/>
      <c r="B522" s="56"/>
      <c r="I522" s="71"/>
    </row>
    <row r="523">
      <c r="A523" s="69"/>
      <c r="B523" s="56"/>
      <c r="I523" s="71"/>
    </row>
    <row r="524">
      <c r="A524" s="69"/>
      <c r="B524" s="56"/>
      <c r="I524" s="71"/>
    </row>
    <row r="525">
      <c r="A525" s="69"/>
      <c r="B525" s="56"/>
      <c r="I525" s="71"/>
    </row>
    <row r="526">
      <c r="A526" s="69"/>
      <c r="B526" s="56"/>
      <c r="I526" s="71"/>
    </row>
    <row r="527">
      <c r="A527" s="69"/>
      <c r="B527" s="56"/>
      <c r="I527" s="71"/>
    </row>
    <row r="528">
      <c r="A528" s="69"/>
      <c r="B528" s="56"/>
      <c r="I528" s="71"/>
    </row>
    <row r="529">
      <c r="A529" s="69"/>
      <c r="B529" s="56"/>
      <c r="I529" s="71"/>
    </row>
    <row r="530">
      <c r="A530" s="69"/>
      <c r="B530" s="56"/>
      <c r="I530" s="71"/>
    </row>
    <row r="531">
      <c r="A531" s="69"/>
      <c r="B531" s="56"/>
      <c r="I531" s="71"/>
    </row>
    <row r="532">
      <c r="A532" s="69"/>
      <c r="B532" s="56"/>
      <c r="I532" s="71"/>
    </row>
    <row r="533">
      <c r="A533" s="69"/>
      <c r="B533" s="56"/>
      <c r="I533" s="71"/>
    </row>
    <row r="534">
      <c r="A534" s="69"/>
      <c r="B534" s="56"/>
      <c r="I534" s="71"/>
    </row>
    <row r="535">
      <c r="A535" s="69"/>
      <c r="B535" s="56"/>
      <c r="I535" s="71"/>
    </row>
    <row r="536">
      <c r="A536" s="69"/>
      <c r="B536" s="56"/>
      <c r="I536" s="71"/>
    </row>
    <row r="537">
      <c r="A537" s="69"/>
      <c r="B537" s="56"/>
      <c r="I537" s="71"/>
    </row>
    <row r="538">
      <c r="A538" s="69"/>
      <c r="B538" s="56"/>
      <c r="I538" s="71"/>
    </row>
    <row r="539">
      <c r="A539" s="69"/>
      <c r="B539" s="56"/>
      <c r="I539" s="71"/>
    </row>
    <row r="540">
      <c r="A540" s="69"/>
      <c r="B540" s="56"/>
      <c r="I540" s="71"/>
    </row>
    <row r="541">
      <c r="A541" s="69"/>
      <c r="B541" s="56"/>
      <c r="I541" s="71"/>
    </row>
    <row r="542">
      <c r="A542" s="69"/>
      <c r="B542" s="56"/>
      <c r="I542" s="71"/>
    </row>
    <row r="543">
      <c r="A543" s="69"/>
      <c r="B543" s="56"/>
      <c r="I543" s="71"/>
    </row>
    <row r="544">
      <c r="A544" s="69"/>
      <c r="B544" s="56"/>
      <c r="I544" s="71"/>
    </row>
    <row r="545">
      <c r="A545" s="69"/>
      <c r="B545" s="56"/>
      <c r="I545" s="71"/>
    </row>
    <row r="546">
      <c r="A546" s="69"/>
      <c r="B546" s="56"/>
      <c r="I546" s="71"/>
    </row>
    <row r="547">
      <c r="A547" s="69"/>
      <c r="B547" s="56"/>
      <c r="I547" s="71"/>
    </row>
    <row r="548">
      <c r="A548" s="69"/>
      <c r="B548" s="56"/>
      <c r="I548" s="71"/>
    </row>
    <row r="549">
      <c r="A549" s="69"/>
      <c r="B549" s="56"/>
      <c r="I549" s="71"/>
    </row>
    <row r="550">
      <c r="A550" s="69"/>
      <c r="B550" s="56"/>
      <c r="I550" s="71"/>
    </row>
    <row r="551">
      <c r="A551" s="69"/>
      <c r="B551" s="56"/>
      <c r="I551" s="71"/>
    </row>
    <row r="552">
      <c r="A552" s="69"/>
      <c r="B552" s="56"/>
      <c r="I552" s="71"/>
    </row>
    <row r="553">
      <c r="A553" s="69"/>
      <c r="B553" s="56"/>
      <c r="I553" s="71"/>
    </row>
    <row r="554">
      <c r="A554" s="69"/>
      <c r="B554" s="56"/>
      <c r="I554" s="71"/>
    </row>
    <row r="555">
      <c r="A555" s="69"/>
      <c r="B555" s="56"/>
      <c r="I555" s="71"/>
    </row>
    <row r="556">
      <c r="A556" s="69"/>
      <c r="B556" s="56"/>
      <c r="I556" s="71"/>
    </row>
    <row r="557">
      <c r="A557" s="69"/>
      <c r="B557" s="56"/>
      <c r="I557" s="71"/>
    </row>
    <row r="558">
      <c r="A558" s="69"/>
      <c r="B558" s="56"/>
      <c r="I558" s="71"/>
    </row>
    <row r="559">
      <c r="A559" s="69"/>
      <c r="B559" s="56"/>
      <c r="I559" s="71"/>
    </row>
    <row r="560">
      <c r="A560" s="69"/>
      <c r="B560" s="56"/>
      <c r="I560" s="71"/>
    </row>
    <row r="561">
      <c r="A561" s="69"/>
      <c r="B561" s="56"/>
      <c r="I561" s="71"/>
    </row>
    <row r="562">
      <c r="A562" s="69"/>
      <c r="B562" s="56"/>
      <c r="I562" s="71"/>
    </row>
    <row r="563">
      <c r="A563" s="69"/>
      <c r="B563" s="56"/>
      <c r="I563" s="71"/>
    </row>
    <row r="564">
      <c r="A564" s="69"/>
      <c r="B564" s="56"/>
      <c r="I564" s="71"/>
    </row>
    <row r="565">
      <c r="A565" s="69"/>
      <c r="B565" s="56"/>
      <c r="I565" s="71"/>
    </row>
    <row r="566">
      <c r="A566" s="69"/>
      <c r="B566" s="56"/>
      <c r="I566" s="71"/>
    </row>
    <row r="567">
      <c r="A567" s="69"/>
      <c r="B567" s="56"/>
      <c r="I567" s="71"/>
    </row>
    <row r="568">
      <c r="A568" s="69"/>
      <c r="B568" s="56"/>
      <c r="I568" s="71"/>
    </row>
    <row r="569">
      <c r="A569" s="69"/>
      <c r="B569" s="56"/>
      <c r="I569" s="71"/>
    </row>
    <row r="570">
      <c r="A570" s="69"/>
      <c r="B570" s="56"/>
      <c r="I570" s="71"/>
    </row>
    <row r="571">
      <c r="A571" s="69"/>
      <c r="B571" s="56"/>
      <c r="I571" s="71"/>
    </row>
    <row r="572">
      <c r="A572" s="69"/>
      <c r="B572" s="56"/>
      <c r="I572" s="71"/>
    </row>
    <row r="573">
      <c r="A573" s="69"/>
      <c r="B573" s="56"/>
      <c r="I573" s="71"/>
    </row>
    <row r="574">
      <c r="A574" s="69"/>
      <c r="B574" s="56"/>
      <c r="I574" s="71"/>
    </row>
    <row r="575">
      <c r="A575" s="69"/>
      <c r="B575" s="56"/>
      <c r="I575" s="71"/>
    </row>
    <row r="576">
      <c r="A576" s="69"/>
      <c r="B576" s="56"/>
      <c r="I576" s="71"/>
    </row>
    <row r="577">
      <c r="A577" s="69"/>
      <c r="B577" s="56"/>
      <c r="I577" s="71"/>
    </row>
    <row r="578">
      <c r="A578" s="69"/>
      <c r="B578" s="56"/>
      <c r="I578" s="71"/>
    </row>
    <row r="579">
      <c r="A579" s="69"/>
      <c r="B579" s="56"/>
      <c r="I579" s="71"/>
    </row>
    <row r="580">
      <c r="A580" s="69"/>
      <c r="B580" s="56"/>
      <c r="I580" s="71"/>
    </row>
    <row r="581">
      <c r="A581" s="69"/>
      <c r="B581" s="56"/>
      <c r="I581" s="71"/>
    </row>
    <row r="582">
      <c r="A582" s="69"/>
      <c r="B582" s="56"/>
      <c r="I582" s="71"/>
    </row>
    <row r="583">
      <c r="A583" s="69"/>
      <c r="B583" s="56"/>
      <c r="I583" s="71"/>
    </row>
    <row r="584">
      <c r="A584" s="69"/>
      <c r="B584" s="56"/>
      <c r="I584" s="71"/>
    </row>
    <row r="585">
      <c r="A585" s="69"/>
      <c r="B585" s="56"/>
      <c r="I585" s="71"/>
    </row>
    <row r="586">
      <c r="A586" s="69"/>
      <c r="B586" s="56"/>
      <c r="I586" s="71"/>
    </row>
    <row r="587">
      <c r="A587" s="69"/>
      <c r="B587" s="56"/>
      <c r="I587" s="71"/>
    </row>
    <row r="588">
      <c r="A588" s="69"/>
      <c r="B588" s="56"/>
      <c r="I588" s="71"/>
    </row>
    <row r="589">
      <c r="A589" s="69"/>
      <c r="B589" s="56"/>
      <c r="I589" s="71"/>
    </row>
    <row r="590">
      <c r="A590" s="69"/>
      <c r="B590" s="56"/>
      <c r="I590" s="71"/>
    </row>
    <row r="591">
      <c r="A591" s="69"/>
      <c r="B591" s="56"/>
      <c r="I591" s="71"/>
    </row>
    <row r="592">
      <c r="A592" s="69"/>
      <c r="B592" s="56"/>
      <c r="I592" s="71"/>
    </row>
    <row r="593">
      <c r="A593" s="69"/>
      <c r="B593" s="56"/>
      <c r="I593" s="71"/>
    </row>
    <row r="594">
      <c r="A594" s="69"/>
      <c r="B594" s="56"/>
      <c r="I594" s="71"/>
    </row>
    <row r="595">
      <c r="A595" s="69"/>
      <c r="B595" s="56"/>
      <c r="I595" s="71"/>
    </row>
    <row r="596">
      <c r="A596" s="69"/>
      <c r="B596" s="56"/>
      <c r="I596" s="71"/>
    </row>
    <row r="597">
      <c r="A597" s="69"/>
      <c r="B597" s="56"/>
      <c r="I597" s="71"/>
    </row>
    <row r="598">
      <c r="A598" s="69"/>
      <c r="B598" s="56"/>
      <c r="I598" s="71"/>
    </row>
    <row r="599">
      <c r="A599" s="69"/>
      <c r="B599" s="56"/>
      <c r="I599" s="71"/>
    </row>
    <row r="600">
      <c r="A600" s="69"/>
      <c r="B600" s="56"/>
      <c r="I600" s="71"/>
    </row>
    <row r="601">
      <c r="A601" s="69"/>
      <c r="B601" s="56"/>
      <c r="I601" s="71"/>
    </row>
    <row r="602">
      <c r="A602" s="69"/>
      <c r="B602" s="56"/>
      <c r="I602" s="71"/>
    </row>
    <row r="603">
      <c r="A603" s="69"/>
      <c r="B603" s="56"/>
      <c r="I603" s="71"/>
    </row>
    <row r="604">
      <c r="A604" s="69"/>
      <c r="B604" s="56"/>
      <c r="I604" s="71"/>
    </row>
    <row r="605">
      <c r="A605" s="69"/>
      <c r="B605" s="56"/>
      <c r="I605" s="71"/>
    </row>
    <row r="606">
      <c r="A606" s="69"/>
      <c r="B606" s="56"/>
      <c r="I606" s="71"/>
    </row>
    <row r="607">
      <c r="A607" s="69"/>
      <c r="B607" s="56"/>
      <c r="I607" s="71"/>
    </row>
    <row r="608">
      <c r="A608" s="69"/>
      <c r="B608" s="56"/>
      <c r="I608" s="71"/>
    </row>
    <row r="609">
      <c r="A609" s="69"/>
      <c r="B609" s="56"/>
      <c r="I609" s="71"/>
    </row>
    <row r="610">
      <c r="A610" s="69"/>
      <c r="B610" s="56"/>
      <c r="I610" s="71"/>
    </row>
    <row r="611">
      <c r="A611" s="69"/>
      <c r="B611" s="56"/>
      <c r="I611" s="71"/>
    </row>
    <row r="612">
      <c r="A612" s="69"/>
      <c r="B612" s="56"/>
      <c r="I612" s="71"/>
    </row>
    <row r="613">
      <c r="A613" s="69"/>
      <c r="B613" s="56"/>
      <c r="I613" s="71"/>
    </row>
    <row r="614">
      <c r="A614" s="69"/>
      <c r="B614" s="56"/>
      <c r="I614" s="71"/>
    </row>
    <row r="615">
      <c r="A615" s="69"/>
      <c r="B615" s="56"/>
      <c r="I615" s="71"/>
    </row>
    <row r="616">
      <c r="A616" s="69"/>
      <c r="B616" s="56"/>
      <c r="I616" s="71"/>
    </row>
    <row r="617">
      <c r="A617" s="69"/>
      <c r="B617" s="56"/>
      <c r="I617" s="71"/>
    </row>
    <row r="618">
      <c r="A618" s="69"/>
      <c r="B618" s="56"/>
      <c r="I618" s="71"/>
    </row>
    <row r="619">
      <c r="A619" s="69"/>
      <c r="B619" s="56"/>
      <c r="I619" s="71"/>
    </row>
    <row r="620">
      <c r="A620" s="69"/>
      <c r="B620" s="56"/>
      <c r="I620" s="71"/>
    </row>
    <row r="621">
      <c r="A621" s="69"/>
      <c r="B621" s="56"/>
      <c r="I621" s="71"/>
    </row>
    <row r="622">
      <c r="A622" s="69"/>
      <c r="B622" s="56"/>
      <c r="I622" s="71"/>
    </row>
    <row r="623">
      <c r="A623" s="69"/>
      <c r="B623" s="56"/>
      <c r="I623" s="71"/>
    </row>
    <row r="624">
      <c r="A624" s="69"/>
      <c r="B624" s="56"/>
      <c r="I624" s="71"/>
    </row>
    <row r="625">
      <c r="A625" s="69"/>
      <c r="B625" s="56"/>
      <c r="I625" s="71"/>
    </row>
    <row r="626">
      <c r="A626" s="69"/>
      <c r="B626" s="56"/>
      <c r="I626" s="71"/>
    </row>
    <row r="627">
      <c r="A627" s="69"/>
      <c r="B627" s="56"/>
      <c r="I627" s="71"/>
    </row>
    <row r="628">
      <c r="A628" s="69"/>
      <c r="B628" s="56"/>
      <c r="I628" s="71"/>
    </row>
    <row r="629">
      <c r="A629" s="69"/>
      <c r="B629" s="56"/>
      <c r="I629" s="71"/>
    </row>
    <row r="630">
      <c r="A630" s="69"/>
      <c r="B630" s="56"/>
      <c r="I630" s="71"/>
    </row>
    <row r="631">
      <c r="A631" s="69"/>
      <c r="B631" s="56"/>
      <c r="I631" s="71"/>
    </row>
    <row r="632">
      <c r="A632" s="69"/>
      <c r="B632" s="56"/>
      <c r="I632" s="71"/>
    </row>
    <row r="633">
      <c r="A633" s="69"/>
      <c r="B633" s="56"/>
      <c r="I633" s="71"/>
    </row>
    <row r="634">
      <c r="A634" s="69"/>
      <c r="B634" s="56"/>
      <c r="I634" s="71"/>
    </row>
    <row r="635">
      <c r="A635" s="69"/>
      <c r="B635" s="56"/>
      <c r="I635" s="71"/>
    </row>
    <row r="636">
      <c r="A636" s="69"/>
      <c r="B636" s="56"/>
      <c r="I636" s="71"/>
    </row>
    <row r="637">
      <c r="A637" s="69"/>
      <c r="B637" s="56"/>
      <c r="I637" s="71"/>
    </row>
    <row r="638">
      <c r="A638" s="69"/>
      <c r="B638" s="56"/>
      <c r="I638" s="71"/>
    </row>
    <row r="639">
      <c r="A639" s="69"/>
      <c r="B639" s="56"/>
      <c r="I639" s="71"/>
    </row>
    <row r="640">
      <c r="A640" s="69"/>
      <c r="B640" s="56"/>
      <c r="I640" s="71"/>
    </row>
    <row r="641">
      <c r="A641" s="69"/>
      <c r="B641" s="56"/>
      <c r="I641" s="71"/>
    </row>
    <row r="642">
      <c r="A642" s="69"/>
      <c r="B642" s="56"/>
      <c r="I642" s="71"/>
    </row>
    <row r="643">
      <c r="A643" s="69"/>
      <c r="B643" s="56"/>
      <c r="I643" s="71"/>
    </row>
    <row r="644">
      <c r="A644" s="69"/>
      <c r="B644" s="56"/>
      <c r="I644" s="71"/>
    </row>
    <row r="645">
      <c r="A645" s="69"/>
      <c r="B645" s="56"/>
      <c r="I645" s="71"/>
    </row>
    <row r="646">
      <c r="A646" s="69"/>
      <c r="B646" s="56"/>
      <c r="I646" s="71"/>
    </row>
    <row r="647">
      <c r="A647" s="69"/>
      <c r="B647" s="56"/>
      <c r="I647" s="71"/>
    </row>
    <row r="648">
      <c r="A648" s="69"/>
      <c r="B648" s="56"/>
      <c r="I648" s="71"/>
    </row>
    <row r="649">
      <c r="A649" s="69"/>
      <c r="B649" s="56"/>
      <c r="I649" s="71"/>
    </row>
    <row r="650">
      <c r="A650" s="69"/>
      <c r="B650" s="56"/>
      <c r="I650" s="71"/>
    </row>
    <row r="651">
      <c r="A651" s="69"/>
      <c r="B651" s="56"/>
      <c r="I651" s="71"/>
    </row>
    <row r="652">
      <c r="A652" s="69"/>
      <c r="B652" s="56"/>
      <c r="I652" s="71"/>
    </row>
    <row r="653">
      <c r="A653" s="69"/>
      <c r="B653" s="56"/>
      <c r="I653" s="71"/>
    </row>
    <row r="654">
      <c r="A654" s="69"/>
      <c r="B654" s="56"/>
      <c r="I654" s="71"/>
    </row>
    <row r="655">
      <c r="A655" s="69"/>
      <c r="B655" s="56"/>
      <c r="I655" s="71"/>
    </row>
    <row r="656">
      <c r="A656" s="69"/>
      <c r="B656" s="56"/>
      <c r="I656" s="71"/>
    </row>
    <row r="657">
      <c r="A657" s="69"/>
      <c r="B657" s="56"/>
      <c r="I657" s="71"/>
    </row>
    <row r="658">
      <c r="A658" s="69"/>
      <c r="B658" s="56"/>
      <c r="I658" s="71"/>
    </row>
    <row r="659">
      <c r="A659" s="69"/>
      <c r="B659" s="56"/>
      <c r="I659" s="71"/>
    </row>
    <row r="660">
      <c r="A660" s="69"/>
      <c r="B660" s="56"/>
      <c r="I660" s="71"/>
    </row>
    <row r="661">
      <c r="A661" s="69"/>
      <c r="B661" s="56"/>
      <c r="I661" s="71"/>
    </row>
    <row r="662">
      <c r="A662" s="69"/>
      <c r="B662" s="56"/>
      <c r="I662" s="71"/>
    </row>
    <row r="663">
      <c r="A663" s="69"/>
      <c r="B663" s="56"/>
      <c r="I663" s="71"/>
    </row>
    <row r="664">
      <c r="A664" s="69"/>
      <c r="B664" s="56"/>
      <c r="I664" s="71"/>
    </row>
    <row r="665">
      <c r="A665" s="69"/>
      <c r="B665" s="56"/>
      <c r="I665" s="71"/>
    </row>
    <row r="666">
      <c r="A666" s="69"/>
      <c r="B666" s="56"/>
      <c r="I666" s="71"/>
    </row>
    <row r="667">
      <c r="A667" s="69"/>
      <c r="B667" s="56"/>
      <c r="I667" s="71"/>
    </row>
    <row r="668">
      <c r="A668" s="69"/>
      <c r="B668" s="56"/>
      <c r="I668" s="71"/>
    </row>
    <row r="669">
      <c r="A669" s="69"/>
      <c r="B669" s="56"/>
      <c r="I669" s="71"/>
    </row>
    <row r="670">
      <c r="A670" s="69"/>
      <c r="B670" s="56"/>
      <c r="I670" s="71"/>
    </row>
    <row r="671">
      <c r="A671" s="69"/>
      <c r="B671" s="56"/>
      <c r="I671" s="71"/>
    </row>
    <row r="672">
      <c r="A672" s="69"/>
      <c r="B672" s="56"/>
      <c r="I672" s="71"/>
    </row>
    <row r="673">
      <c r="A673" s="69"/>
      <c r="B673" s="56"/>
      <c r="I673" s="71"/>
    </row>
    <row r="674">
      <c r="A674" s="69"/>
      <c r="B674" s="56"/>
      <c r="I674" s="71"/>
    </row>
    <row r="675">
      <c r="A675" s="69"/>
      <c r="B675" s="56"/>
      <c r="I675" s="71"/>
    </row>
    <row r="676">
      <c r="A676" s="69"/>
      <c r="B676" s="56"/>
      <c r="I676" s="71"/>
    </row>
    <row r="677">
      <c r="A677" s="69"/>
      <c r="B677" s="56"/>
      <c r="I677" s="71"/>
    </row>
    <row r="678">
      <c r="A678" s="69"/>
      <c r="B678" s="56"/>
      <c r="I678" s="71"/>
    </row>
    <row r="679">
      <c r="A679" s="69"/>
      <c r="B679" s="56"/>
      <c r="I679" s="71"/>
    </row>
    <row r="680">
      <c r="A680" s="69"/>
      <c r="B680" s="56"/>
      <c r="I680" s="71"/>
    </row>
    <row r="681">
      <c r="A681" s="69"/>
      <c r="B681" s="56"/>
      <c r="I681" s="71"/>
    </row>
    <row r="682">
      <c r="A682" s="69"/>
      <c r="B682" s="56"/>
      <c r="I682" s="71"/>
    </row>
    <row r="683">
      <c r="A683" s="69"/>
      <c r="B683" s="56"/>
      <c r="I683" s="71"/>
    </row>
    <row r="684">
      <c r="A684" s="69"/>
      <c r="B684" s="56"/>
      <c r="I684" s="71"/>
    </row>
    <row r="685">
      <c r="A685" s="69"/>
      <c r="B685" s="56"/>
      <c r="I685" s="71"/>
    </row>
    <row r="686">
      <c r="A686" s="69"/>
      <c r="B686" s="56"/>
      <c r="I686" s="71"/>
    </row>
    <row r="687">
      <c r="A687" s="69"/>
      <c r="B687" s="56"/>
      <c r="I687" s="71"/>
    </row>
    <row r="688">
      <c r="A688" s="69"/>
      <c r="B688" s="56"/>
      <c r="I688" s="71"/>
    </row>
    <row r="689">
      <c r="A689" s="69"/>
      <c r="B689" s="56"/>
      <c r="I689" s="71"/>
    </row>
    <row r="690">
      <c r="A690" s="69"/>
      <c r="B690" s="56"/>
      <c r="I690" s="71"/>
    </row>
    <row r="691">
      <c r="A691" s="69"/>
      <c r="B691" s="56"/>
      <c r="I691" s="71"/>
    </row>
    <row r="692">
      <c r="A692" s="69"/>
      <c r="B692" s="56"/>
      <c r="I692" s="71"/>
    </row>
    <row r="693">
      <c r="A693" s="69"/>
      <c r="B693" s="56"/>
      <c r="I693" s="71"/>
    </row>
    <row r="694">
      <c r="A694" s="69"/>
      <c r="B694" s="56"/>
      <c r="I694" s="71"/>
    </row>
    <row r="695">
      <c r="A695" s="69"/>
      <c r="B695" s="56"/>
      <c r="I695" s="71"/>
    </row>
    <row r="696">
      <c r="A696" s="69"/>
      <c r="B696" s="56"/>
      <c r="I696" s="71"/>
    </row>
    <row r="697">
      <c r="A697" s="69"/>
      <c r="B697" s="56"/>
      <c r="I697" s="71"/>
    </row>
    <row r="698">
      <c r="A698" s="69"/>
      <c r="B698" s="56"/>
      <c r="I698" s="71"/>
    </row>
    <row r="699">
      <c r="A699" s="69"/>
      <c r="B699" s="56"/>
      <c r="I699" s="71"/>
    </row>
    <row r="700">
      <c r="A700" s="69"/>
      <c r="B700" s="56"/>
      <c r="I700" s="71"/>
    </row>
    <row r="701">
      <c r="A701" s="69"/>
      <c r="B701" s="56"/>
      <c r="I701" s="71"/>
    </row>
    <row r="702">
      <c r="A702" s="69"/>
      <c r="B702" s="56"/>
      <c r="I702" s="71"/>
    </row>
    <row r="703">
      <c r="A703" s="69"/>
      <c r="B703" s="56"/>
      <c r="I703" s="71"/>
    </row>
    <row r="704">
      <c r="A704" s="69"/>
      <c r="B704" s="56"/>
      <c r="I704" s="71"/>
    </row>
    <row r="705">
      <c r="A705" s="69"/>
      <c r="B705" s="56"/>
      <c r="I705" s="71"/>
    </row>
    <row r="706">
      <c r="A706" s="69"/>
      <c r="B706" s="56"/>
      <c r="I706" s="71"/>
    </row>
    <row r="707">
      <c r="A707" s="69"/>
      <c r="B707" s="56"/>
      <c r="I707" s="71"/>
    </row>
    <row r="708">
      <c r="A708" s="69"/>
      <c r="B708" s="56"/>
      <c r="I708" s="71"/>
    </row>
    <row r="709">
      <c r="A709" s="69"/>
      <c r="B709" s="56"/>
      <c r="I709" s="71"/>
    </row>
    <row r="710">
      <c r="A710" s="69"/>
      <c r="B710" s="56"/>
      <c r="I710" s="71"/>
    </row>
    <row r="711">
      <c r="A711" s="69"/>
      <c r="B711" s="56"/>
      <c r="I711" s="71"/>
    </row>
    <row r="712">
      <c r="A712" s="69"/>
      <c r="B712" s="56"/>
      <c r="I712" s="71"/>
    </row>
    <row r="713">
      <c r="A713" s="69"/>
      <c r="B713" s="56"/>
      <c r="I713" s="71"/>
    </row>
    <row r="714">
      <c r="A714" s="69"/>
      <c r="B714" s="56"/>
      <c r="I714" s="71"/>
    </row>
    <row r="715">
      <c r="A715" s="69"/>
      <c r="B715" s="56"/>
      <c r="I715" s="71"/>
    </row>
    <row r="716">
      <c r="A716" s="69"/>
      <c r="B716" s="56"/>
      <c r="I716" s="71"/>
    </row>
    <row r="717">
      <c r="A717" s="69"/>
      <c r="B717" s="56"/>
      <c r="I717" s="71"/>
    </row>
    <row r="718">
      <c r="A718" s="69"/>
      <c r="B718" s="56"/>
      <c r="I718" s="71"/>
    </row>
    <row r="719">
      <c r="A719" s="69"/>
      <c r="B719" s="56"/>
      <c r="I719" s="71"/>
    </row>
    <row r="720">
      <c r="A720" s="69"/>
      <c r="B720" s="56"/>
      <c r="I720" s="71"/>
    </row>
    <row r="721">
      <c r="A721" s="69"/>
      <c r="B721" s="56"/>
      <c r="I721" s="71"/>
    </row>
    <row r="722">
      <c r="A722" s="69"/>
      <c r="B722" s="56"/>
      <c r="I722" s="71"/>
    </row>
    <row r="723">
      <c r="A723" s="69"/>
      <c r="B723" s="56"/>
      <c r="I723" s="71"/>
    </row>
    <row r="724">
      <c r="A724" s="69"/>
      <c r="B724" s="56"/>
      <c r="I724" s="71"/>
    </row>
    <row r="725">
      <c r="A725" s="69"/>
      <c r="B725" s="56"/>
      <c r="I725" s="71"/>
    </row>
    <row r="726">
      <c r="A726" s="69"/>
      <c r="B726" s="56"/>
      <c r="I726" s="71"/>
    </row>
    <row r="727">
      <c r="A727" s="69"/>
      <c r="B727" s="56"/>
      <c r="I727" s="71"/>
    </row>
    <row r="728">
      <c r="A728" s="69"/>
      <c r="B728" s="56"/>
      <c r="I728" s="71"/>
    </row>
    <row r="729">
      <c r="A729" s="69"/>
      <c r="B729" s="56"/>
      <c r="I729" s="71"/>
    </row>
    <row r="730">
      <c r="A730" s="69"/>
      <c r="B730" s="56"/>
      <c r="I730" s="71"/>
    </row>
    <row r="731">
      <c r="A731" s="69"/>
      <c r="B731" s="56"/>
      <c r="I731" s="71"/>
    </row>
    <row r="732">
      <c r="A732" s="69"/>
      <c r="B732" s="56"/>
      <c r="I732" s="71"/>
    </row>
    <row r="733">
      <c r="A733" s="69"/>
      <c r="B733" s="56"/>
      <c r="I733" s="71"/>
    </row>
    <row r="734">
      <c r="A734" s="69"/>
      <c r="B734" s="56"/>
      <c r="I734" s="71"/>
    </row>
    <row r="735">
      <c r="A735" s="69"/>
      <c r="B735" s="56"/>
      <c r="I735" s="71"/>
    </row>
    <row r="736">
      <c r="A736" s="69"/>
      <c r="B736" s="56"/>
      <c r="I736" s="71"/>
    </row>
    <row r="737">
      <c r="A737" s="69"/>
      <c r="B737" s="56"/>
      <c r="I737" s="71"/>
    </row>
    <row r="738">
      <c r="A738" s="69"/>
      <c r="B738" s="56"/>
      <c r="I738" s="71"/>
    </row>
    <row r="739">
      <c r="A739" s="69"/>
      <c r="B739" s="56"/>
      <c r="I739" s="71"/>
    </row>
    <row r="740">
      <c r="A740" s="69"/>
      <c r="B740" s="56"/>
      <c r="I740" s="71"/>
    </row>
    <row r="741">
      <c r="A741" s="69"/>
      <c r="B741" s="56"/>
      <c r="I741" s="71"/>
    </row>
    <row r="742">
      <c r="A742" s="69"/>
      <c r="B742" s="56"/>
      <c r="I742" s="71"/>
    </row>
    <row r="743">
      <c r="A743" s="69"/>
      <c r="B743" s="56"/>
      <c r="I743" s="71"/>
    </row>
    <row r="744">
      <c r="A744" s="69"/>
      <c r="B744" s="56"/>
      <c r="I744" s="71"/>
    </row>
    <row r="745">
      <c r="A745" s="69"/>
      <c r="B745" s="56"/>
      <c r="I745" s="71"/>
    </row>
    <row r="746">
      <c r="A746" s="69"/>
      <c r="B746" s="56"/>
      <c r="I746" s="71"/>
    </row>
    <row r="747">
      <c r="A747" s="69"/>
      <c r="B747" s="56"/>
      <c r="I747" s="71"/>
    </row>
    <row r="748">
      <c r="A748" s="69"/>
      <c r="B748" s="56"/>
      <c r="I748" s="71"/>
    </row>
    <row r="749">
      <c r="A749" s="69"/>
      <c r="B749" s="56"/>
      <c r="I749" s="71"/>
    </row>
    <row r="750">
      <c r="A750" s="69"/>
      <c r="B750" s="56"/>
      <c r="I750" s="71"/>
    </row>
    <row r="751">
      <c r="A751" s="69"/>
      <c r="B751" s="56"/>
      <c r="I751" s="71"/>
    </row>
    <row r="752">
      <c r="A752" s="69"/>
      <c r="B752" s="56"/>
      <c r="I752" s="71"/>
    </row>
    <row r="753">
      <c r="A753" s="69"/>
      <c r="B753" s="56"/>
      <c r="I753" s="71"/>
    </row>
    <row r="754">
      <c r="A754" s="69"/>
      <c r="B754" s="56"/>
      <c r="I754" s="71"/>
    </row>
    <row r="755">
      <c r="A755" s="69"/>
      <c r="B755" s="56"/>
      <c r="I755" s="71"/>
    </row>
    <row r="756">
      <c r="A756" s="69"/>
      <c r="B756" s="56"/>
      <c r="I756" s="71"/>
    </row>
    <row r="757">
      <c r="A757" s="69"/>
      <c r="B757" s="56"/>
      <c r="I757" s="71"/>
    </row>
    <row r="758">
      <c r="A758" s="69"/>
      <c r="B758" s="56"/>
      <c r="I758" s="71"/>
    </row>
    <row r="759">
      <c r="A759" s="69"/>
      <c r="B759" s="56"/>
      <c r="I759" s="71"/>
    </row>
    <row r="760">
      <c r="A760" s="69"/>
      <c r="B760" s="56"/>
      <c r="I760" s="71"/>
    </row>
    <row r="761">
      <c r="A761" s="69"/>
      <c r="B761" s="56"/>
      <c r="I761" s="71"/>
    </row>
    <row r="762">
      <c r="A762" s="69"/>
      <c r="B762" s="56"/>
      <c r="I762" s="71"/>
    </row>
    <row r="763">
      <c r="A763" s="69"/>
      <c r="B763" s="56"/>
      <c r="I763" s="71"/>
    </row>
    <row r="764">
      <c r="A764" s="69"/>
      <c r="B764" s="56"/>
      <c r="I764" s="71"/>
    </row>
    <row r="765">
      <c r="A765" s="69"/>
      <c r="B765" s="56"/>
      <c r="I765" s="71"/>
    </row>
    <row r="766">
      <c r="A766" s="69"/>
      <c r="B766" s="56"/>
      <c r="I766" s="71"/>
    </row>
    <row r="767">
      <c r="A767" s="69"/>
      <c r="B767" s="56"/>
      <c r="I767" s="71"/>
    </row>
    <row r="768">
      <c r="A768" s="69"/>
      <c r="B768" s="56"/>
      <c r="I768" s="71"/>
    </row>
    <row r="769">
      <c r="A769" s="69"/>
      <c r="B769" s="56"/>
      <c r="I769" s="71"/>
    </row>
    <row r="770">
      <c r="A770" s="69"/>
      <c r="B770" s="56"/>
      <c r="I770" s="71"/>
    </row>
    <row r="771">
      <c r="A771" s="69"/>
      <c r="B771" s="56"/>
      <c r="I771" s="71"/>
    </row>
    <row r="772">
      <c r="A772" s="69"/>
      <c r="B772" s="56"/>
      <c r="I772" s="71"/>
    </row>
    <row r="773">
      <c r="A773" s="69"/>
      <c r="B773" s="56"/>
      <c r="I773" s="71"/>
    </row>
    <row r="774">
      <c r="A774" s="69"/>
      <c r="B774" s="56"/>
      <c r="I774" s="71"/>
    </row>
    <row r="775">
      <c r="A775" s="69"/>
      <c r="B775" s="56"/>
      <c r="I775" s="71"/>
    </row>
    <row r="776">
      <c r="A776" s="69"/>
      <c r="B776" s="56"/>
      <c r="I776" s="71"/>
    </row>
    <row r="777">
      <c r="A777" s="69"/>
      <c r="B777" s="56"/>
      <c r="I777" s="71"/>
    </row>
    <row r="778">
      <c r="A778" s="69"/>
      <c r="B778" s="56"/>
      <c r="I778" s="71"/>
    </row>
    <row r="779">
      <c r="A779" s="69"/>
      <c r="B779" s="56"/>
      <c r="I779" s="71"/>
    </row>
    <row r="780">
      <c r="A780" s="69"/>
      <c r="B780" s="56"/>
      <c r="I780" s="71"/>
    </row>
    <row r="781">
      <c r="A781" s="69"/>
      <c r="B781" s="56"/>
      <c r="I781" s="71"/>
    </row>
    <row r="782">
      <c r="A782" s="69"/>
      <c r="B782" s="56"/>
      <c r="I782" s="71"/>
    </row>
    <row r="783">
      <c r="A783" s="69"/>
      <c r="B783" s="56"/>
      <c r="I783" s="71"/>
    </row>
    <row r="784">
      <c r="A784" s="69"/>
      <c r="B784" s="56"/>
      <c r="I784" s="71"/>
    </row>
    <row r="785">
      <c r="A785" s="69"/>
      <c r="B785" s="56"/>
      <c r="I785" s="71"/>
    </row>
    <row r="786">
      <c r="A786" s="69"/>
      <c r="B786" s="56"/>
      <c r="I786" s="71"/>
    </row>
    <row r="787">
      <c r="A787" s="69"/>
      <c r="B787" s="56"/>
      <c r="I787" s="71"/>
    </row>
    <row r="788">
      <c r="A788" s="69"/>
      <c r="B788" s="56"/>
      <c r="I788" s="71"/>
    </row>
    <row r="789">
      <c r="A789" s="69"/>
      <c r="B789" s="56"/>
      <c r="I789" s="71"/>
    </row>
    <row r="790">
      <c r="A790" s="69"/>
      <c r="B790" s="56"/>
      <c r="I790" s="71"/>
    </row>
    <row r="791">
      <c r="A791" s="69"/>
      <c r="B791" s="56"/>
      <c r="I791" s="71"/>
    </row>
    <row r="792">
      <c r="A792" s="69"/>
      <c r="B792" s="56"/>
      <c r="I792" s="71"/>
    </row>
    <row r="793">
      <c r="A793" s="69"/>
      <c r="B793" s="56"/>
      <c r="I793" s="71"/>
    </row>
    <row r="794">
      <c r="A794" s="69"/>
      <c r="B794" s="56"/>
      <c r="I794" s="71"/>
    </row>
    <row r="795">
      <c r="A795" s="69"/>
      <c r="B795" s="56"/>
      <c r="I795" s="71"/>
    </row>
    <row r="796">
      <c r="A796" s="69"/>
      <c r="B796" s="56"/>
      <c r="I796" s="71"/>
    </row>
    <row r="797">
      <c r="A797" s="69"/>
      <c r="B797" s="56"/>
      <c r="I797" s="71"/>
    </row>
    <row r="798">
      <c r="A798" s="69"/>
      <c r="B798" s="56"/>
      <c r="I798" s="71"/>
    </row>
    <row r="799">
      <c r="A799" s="69"/>
      <c r="B799" s="56"/>
      <c r="I799" s="71"/>
    </row>
    <row r="800">
      <c r="A800" s="69"/>
      <c r="B800" s="56"/>
      <c r="I800" s="71"/>
    </row>
    <row r="801">
      <c r="A801" s="69"/>
      <c r="B801" s="56"/>
      <c r="I801" s="71"/>
    </row>
    <row r="802">
      <c r="A802" s="69"/>
      <c r="B802" s="56"/>
      <c r="I802" s="71"/>
    </row>
    <row r="803">
      <c r="A803" s="69"/>
      <c r="B803" s="56"/>
      <c r="I803" s="71"/>
    </row>
    <row r="804">
      <c r="A804" s="69"/>
      <c r="B804" s="56"/>
      <c r="I804" s="71"/>
    </row>
    <row r="805">
      <c r="A805" s="69"/>
      <c r="B805" s="56"/>
      <c r="I805" s="71"/>
    </row>
    <row r="806">
      <c r="A806" s="69"/>
      <c r="B806" s="56"/>
      <c r="I806" s="71"/>
    </row>
    <row r="807">
      <c r="A807" s="69"/>
      <c r="B807" s="56"/>
      <c r="I807" s="71"/>
    </row>
    <row r="808">
      <c r="A808" s="69"/>
      <c r="B808" s="56"/>
      <c r="I808" s="71"/>
    </row>
    <row r="809">
      <c r="A809" s="69"/>
      <c r="B809" s="56"/>
      <c r="I809" s="71"/>
    </row>
    <row r="810">
      <c r="A810" s="69"/>
      <c r="B810" s="56"/>
      <c r="I810" s="71"/>
    </row>
    <row r="811">
      <c r="A811" s="69"/>
      <c r="B811" s="56"/>
      <c r="I811" s="71"/>
    </row>
    <row r="812">
      <c r="A812" s="69"/>
      <c r="B812" s="56"/>
      <c r="I812" s="71"/>
    </row>
    <row r="813">
      <c r="A813" s="69"/>
      <c r="B813" s="56"/>
      <c r="I813" s="71"/>
    </row>
    <row r="814">
      <c r="A814" s="69"/>
      <c r="B814" s="56"/>
      <c r="I814" s="71"/>
    </row>
    <row r="815">
      <c r="A815" s="69"/>
      <c r="B815" s="56"/>
      <c r="I815" s="71"/>
    </row>
    <row r="816">
      <c r="A816" s="69"/>
      <c r="B816" s="56"/>
      <c r="I816" s="71"/>
    </row>
    <row r="817">
      <c r="A817" s="69"/>
      <c r="B817" s="56"/>
      <c r="I817" s="71"/>
    </row>
    <row r="818">
      <c r="A818" s="69"/>
      <c r="B818" s="56"/>
      <c r="I818" s="71"/>
    </row>
    <row r="819">
      <c r="A819" s="69"/>
      <c r="B819" s="56"/>
      <c r="I819" s="71"/>
    </row>
    <row r="820">
      <c r="A820" s="69"/>
      <c r="B820" s="56"/>
      <c r="I820" s="71"/>
    </row>
    <row r="821">
      <c r="A821" s="69"/>
      <c r="B821" s="56"/>
      <c r="I821" s="71"/>
    </row>
    <row r="822">
      <c r="A822" s="69"/>
      <c r="B822" s="56"/>
      <c r="I822" s="71"/>
    </row>
    <row r="823">
      <c r="A823" s="69"/>
      <c r="B823" s="56"/>
      <c r="I823" s="71"/>
    </row>
    <row r="824">
      <c r="A824" s="69"/>
      <c r="B824" s="56"/>
      <c r="I824" s="71"/>
    </row>
    <row r="825">
      <c r="A825" s="69"/>
      <c r="B825" s="56"/>
      <c r="I825" s="71"/>
    </row>
    <row r="826">
      <c r="A826" s="69"/>
      <c r="B826" s="56"/>
      <c r="I826" s="71"/>
    </row>
    <row r="827">
      <c r="A827" s="69"/>
      <c r="B827" s="56"/>
      <c r="I827" s="71"/>
    </row>
    <row r="828">
      <c r="A828" s="69"/>
      <c r="B828" s="56"/>
      <c r="I828" s="71"/>
    </row>
    <row r="829">
      <c r="A829" s="69"/>
      <c r="B829" s="56"/>
      <c r="I829" s="71"/>
    </row>
    <row r="830">
      <c r="A830" s="69"/>
      <c r="B830" s="56"/>
      <c r="I830" s="71"/>
    </row>
    <row r="831">
      <c r="A831" s="69"/>
      <c r="B831" s="56"/>
      <c r="I831" s="71"/>
    </row>
    <row r="832">
      <c r="A832" s="69"/>
      <c r="B832" s="56"/>
      <c r="I832" s="71"/>
    </row>
    <row r="833">
      <c r="A833" s="69"/>
      <c r="B833" s="56"/>
      <c r="I833" s="71"/>
    </row>
    <row r="834">
      <c r="A834" s="69"/>
      <c r="B834" s="56"/>
      <c r="I834" s="71"/>
    </row>
    <row r="835">
      <c r="A835" s="69"/>
      <c r="B835" s="56"/>
      <c r="I835" s="71"/>
    </row>
    <row r="836">
      <c r="A836" s="69"/>
      <c r="B836" s="56"/>
      <c r="I836" s="71"/>
    </row>
    <row r="837">
      <c r="A837" s="69"/>
      <c r="B837" s="56"/>
      <c r="I837" s="71"/>
    </row>
    <row r="838">
      <c r="A838" s="69"/>
      <c r="B838" s="56"/>
      <c r="I838" s="71"/>
    </row>
    <row r="839">
      <c r="A839" s="69"/>
      <c r="B839" s="56"/>
      <c r="I839" s="71"/>
    </row>
    <row r="840">
      <c r="A840" s="69"/>
      <c r="B840" s="56"/>
      <c r="I840" s="71"/>
    </row>
    <row r="841">
      <c r="A841" s="69"/>
      <c r="B841" s="56"/>
      <c r="I841" s="71"/>
    </row>
    <row r="842">
      <c r="A842" s="69"/>
      <c r="B842" s="56"/>
      <c r="I842" s="71"/>
    </row>
    <row r="843">
      <c r="A843" s="69"/>
      <c r="B843" s="56"/>
      <c r="I843" s="71"/>
    </row>
    <row r="844">
      <c r="A844" s="69"/>
      <c r="B844" s="56"/>
      <c r="I844" s="71"/>
    </row>
    <row r="845">
      <c r="A845" s="69"/>
      <c r="B845" s="56"/>
      <c r="I845" s="71"/>
    </row>
    <row r="846">
      <c r="A846" s="69"/>
      <c r="B846" s="56"/>
      <c r="I846" s="71"/>
    </row>
    <row r="847">
      <c r="A847" s="69"/>
      <c r="B847" s="56"/>
      <c r="I847" s="71"/>
    </row>
    <row r="848">
      <c r="A848" s="69"/>
      <c r="B848" s="56"/>
      <c r="I848" s="71"/>
    </row>
    <row r="849">
      <c r="A849" s="69"/>
      <c r="B849" s="56"/>
      <c r="I849" s="71"/>
    </row>
    <row r="850">
      <c r="A850" s="69"/>
      <c r="B850" s="56"/>
      <c r="I850" s="71"/>
    </row>
    <row r="851">
      <c r="A851" s="69"/>
      <c r="B851" s="56"/>
      <c r="I851" s="71"/>
    </row>
    <row r="852">
      <c r="A852" s="69"/>
      <c r="B852" s="56"/>
      <c r="I852" s="71"/>
    </row>
    <row r="853">
      <c r="A853" s="69"/>
      <c r="B853" s="56"/>
      <c r="I853" s="71"/>
    </row>
    <row r="854">
      <c r="A854" s="69"/>
      <c r="B854" s="56"/>
      <c r="I854" s="71"/>
    </row>
    <row r="855">
      <c r="A855" s="69"/>
      <c r="B855" s="56"/>
      <c r="I855" s="71"/>
    </row>
    <row r="856">
      <c r="A856" s="69"/>
      <c r="B856" s="56"/>
      <c r="I856" s="71"/>
    </row>
    <row r="857">
      <c r="A857" s="69"/>
      <c r="B857" s="56"/>
      <c r="I857" s="71"/>
    </row>
    <row r="858">
      <c r="A858" s="69"/>
      <c r="B858" s="56"/>
      <c r="I858" s="71"/>
    </row>
    <row r="859">
      <c r="A859" s="69"/>
      <c r="B859" s="56"/>
      <c r="I859" s="71"/>
    </row>
    <row r="860">
      <c r="A860" s="69"/>
      <c r="B860" s="56"/>
      <c r="I860" s="71"/>
    </row>
    <row r="861">
      <c r="A861" s="69"/>
      <c r="B861" s="56"/>
      <c r="I861" s="71"/>
    </row>
    <row r="862">
      <c r="A862" s="69"/>
      <c r="B862" s="56"/>
      <c r="I862" s="71"/>
    </row>
    <row r="863">
      <c r="A863" s="69"/>
      <c r="B863" s="56"/>
      <c r="I863" s="71"/>
    </row>
    <row r="864">
      <c r="A864" s="69"/>
      <c r="B864" s="56"/>
      <c r="I864" s="71"/>
    </row>
    <row r="865">
      <c r="A865" s="69"/>
      <c r="B865" s="56"/>
      <c r="I865" s="71"/>
    </row>
    <row r="866">
      <c r="A866" s="69"/>
      <c r="B866" s="56"/>
      <c r="I866" s="71"/>
    </row>
    <row r="867">
      <c r="A867" s="69"/>
      <c r="B867" s="56"/>
      <c r="I867" s="71"/>
    </row>
    <row r="868">
      <c r="A868" s="69"/>
      <c r="B868" s="56"/>
      <c r="I868" s="71"/>
    </row>
    <row r="869">
      <c r="A869" s="69"/>
      <c r="B869" s="56"/>
      <c r="I869" s="71"/>
    </row>
    <row r="870">
      <c r="A870" s="69"/>
      <c r="B870" s="56"/>
      <c r="I870" s="71"/>
    </row>
    <row r="871">
      <c r="A871" s="69"/>
      <c r="B871" s="56"/>
      <c r="I871" s="71"/>
    </row>
    <row r="872">
      <c r="A872" s="69"/>
      <c r="B872" s="56"/>
      <c r="I872" s="71"/>
    </row>
    <row r="873">
      <c r="A873" s="69"/>
      <c r="B873" s="56"/>
      <c r="I873" s="71"/>
    </row>
    <row r="874">
      <c r="A874" s="69"/>
      <c r="B874" s="56"/>
      <c r="I874" s="71"/>
    </row>
    <row r="875">
      <c r="A875" s="69"/>
      <c r="B875" s="56"/>
      <c r="I875" s="71"/>
    </row>
    <row r="876">
      <c r="A876" s="69"/>
      <c r="B876" s="56"/>
      <c r="I876" s="71"/>
    </row>
    <row r="877">
      <c r="A877" s="69"/>
      <c r="B877" s="56"/>
      <c r="I877" s="71"/>
    </row>
    <row r="878">
      <c r="A878" s="69"/>
      <c r="B878" s="56"/>
      <c r="I878" s="71"/>
    </row>
    <row r="879">
      <c r="A879" s="69"/>
      <c r="B879" s="56"/>
      <c r="I879" s="71"/>
    </row>
    <row r="880">
      <c r="A880" s="69"/>
      <c r="B880" s="56"/>
      <c r="I880" s="71"/>
    </row>
    <row r="881">
      <c r="A881" s="69"/>
      <c r="B881" s="56"/>
      <c r="I881" s="71"/>
    </row>
    <row r="882">
      <c r="A882" s="69"/>
      <c r="B882" s="56"/>
      <c r="I882" s="71"/>
    </row>
    <row r="883">
      <c r="A883" s="69"/>
      <c r="B883" s="56"/>
      <c r="I883" s="71"/>
    </row>
    <row r="884">
      <c r="A884" s="69"/>
      <c r="B884" s="56"/>
      <c r="I884" s="71"/>
    </row>
    <row r="885">
      <c r="A885" s="69"/>
      <c r="B885" s="56"/>
      <c r="I885" s="71"/>
    </row>
    <row r="886">
      <c r="A886" s="69"/>
      <c r="B886" s="56"/>
      <c r="I886" s="71"/>
    </row>
    <row r="887">
      <c r="A887" s="69"/>
      <c r="B887" s="56"/>
      <c r="I887" s="71"/>
    </row>
    <row r="888">
      <c r="A888" s="69"/>
      <c r="B888" s="56"/>
      <c r="I888" s="71"/>
    </row>
    <row r="889">
      <c r="A889" s="69"/>
      <c r="B889" s="56"/>
      <c r="I889" s="71"/>
    </row>
    <row r="890">
      <c r="A890" s="69"/>
      <c r="B890" s="56"/>
      <c r="I890" s="71"/>
    </row>
    <row r="891">
      <c r="A891" s="69"/>
      <c r="B891" s="56"/>
      <c r="I891" s="71"/>
    </row>
    <row r="892">
      <c r="A892" s="69"/>
      <c r="B892" s="56"/>
      <c r="I892" s="71"/>
    </row>
    <row r="893">
      <c r="A893" s="69"/>
      <c r="B893" s="56"/>
      <c r="I893" s="71"/>
    </row>
    <row r="894">
      <c r="A894" s="69"/>
      <c r="B894" s="56"/>
      <c r="I894" s="71"/>
    </row>
    <row r="895">
      <c r="A895" s="69"/>
      <c r="B895" s="56"/>
      <c r="I895" s="71"/>
    </row>
    <row r="896">
      <c r="A896" s="69"/>
      <c r="B896" s="56"/>
      <c r="I896" s="71"/>
    </row>
    <row r="897">
      <c r="A897" s="69"/>
      <c r="B897" s="56"/>
      <c r="I897" s="71"/>
    </row>
    <row r="898">
      <c r="A898" s="69"/>
      <c r="B898" s="56"/>
      <c r="I898" s="71"/>
    </row>
    <row r="899">
      <c r="A899" s="69"/>
      <c r="B899" s="56"/>
      <c r="I899" s="71"/>
    </row>
    <row r="900">
      <c r="A900" s="69"/>
      <c r="B900" s="56"/>
      <c r="I900" s="71"/>
    </row>
    <row r="901">
      <c r="A901" s="69"/>
      <c r="B901" s="56"/>
      <c r="I901" s="71"/>
    </row>
    <row r="902">
      <c r="A902" s="69"/>
      <c r="B902" s="56"/>
      <c r="I902" s="71"/>
    </row>
    <row r="903">
      <c r="A903" s="69"/>
      <c r="B903" s="56"/>
      <c r="I903" s="71"/>
    </row>
    <row r="904">
      <c r="A904" s="69"/>
      <c r="B904" s="56"/>
      <c r="I904" s="71"/>
    </row>
    <row r="905">
      <c r="A905" s="69"/>
      <c r="B905" s="56"/>
      <c r="I905" s="71"/>
    </row>
    <row r="906">
      <c r="A906" s="69"/>
      <c r="B906" s="56"/>
      <c r="I906" s="71"/>
    </row>
    <row r="907">
      <c r="A907" s="69"/>
      <c r="B907" s="56"/>
      <c r="I907" s="71"/>
    </row>
    <row r="908">
      <c r="A908" s="69"/>
      <c r="B908" s="56"/>
      <c r="I908" s="71"/>
    </row>
    <row r="909">
      <c r="A909" s="69"/>
      <c r="B909" s="56"/>
      <c r="I909" s="71"/>
    </row>
    <row r="910">
      <c r="A910" s="69"/>
      <c r="B910" s="56"/>
      <c r="I910" s="71"/>
    </row>
    <row r="911">
      <c r="A911" s="69"/>
      <c r="B911" s="56"/>
      <c r="I911" s="71"/>
    </row>
    <row r="912">
      <c r="A912" s="69"/>
      <c r="B912" s="56"/>
      <c r="I912" s="71"/>
    </row>
    <row r="913">
      <c r="A913" s="69"/>
      <c r="B913" s="56"/>
      <c r="I913" s="71"/>
    </row>
    <row r="914">
      <c r="A914" s="69"/>
      <c r="B914" s="56"/>
      <c r="I914" s="71"/>
    </row>
    <row r="915">
      <c r="A915" s="69"/>
      <c r="B915" s="56"/>
      <c r="I915" s="71"/>
    </row>
    <row r="916">
      <c r="A916" s="69"/>
      <c r="B916" s="56"/>
      <c r="I916" s="71"/>
    </row>
    <row r="917">
      <c r="A917" s="69"/>
      <c r="B917" s="56"/>
      <c r="I917" s="71"/>
    </row>
    <row r="918">
      <c r="A918" s="69"/>
      <c r="B918" s="56"/>
      <c r="I918" s="71"/>
    </row>
    <row r="919">
      <c r="A919" s="69"/>
      <c r="B919" s="56"/>
      <c r="I919" s="71"/>
    </row>
    <row r="920">
      <c r="A920" s="69"/>
      <c r="B920" s="56"/>
      <c r="I920" s="71"/>
    </row>
    <row r="921">
      <c r="A921" s="69"/>
      <c r="B921" s="56"/>
      <c r="I921" s="71"/>
    </row>
    <row r="922">
      <c r="A922" s="69"/>
      <c r="B922" s="56"/>
      <c r="I922" s="71"/>
    </row>
    <row r="923">
      <c r="A923" s="69"/>
      <c r="B923" s="56"/>
      <c r="I923" s="71"/>
    </row>
    <row r="924">
      <c r="A924" s="69"/>
      <c r="B924" s="56"/>
      <c r="I924" s="71"/>
    </row>
    <row r="925">
      <c r="A925" s="69"/>
      <c r="B925" s="56"/>
      <c r="I925" s="71"/>
    </row>
    <row r="926">
      <c r="A926" s="69"/>
      <c r="B926" s="56"/>
      <c r="I926" s="71"/>
    </row>
    <row r="927">
      <c r="A927" s="69"/>
      <c r="B927" s="56"/>
      <c r="I927" s="71"/>
    </row>
    <row r="928">
      <c r="A928" s="69"/>
      <c r="B928" s="56"/>
      <c r="I928" s="71"/>
    </row>
    <row r="929">
      <c r="A929" s="69"/>
      <c r="B929" s="56"/>
      <c r="I929" s="71"/>
    </row>
    <row r="930">
      <c r="A930" s="69"/>
      <c r="B930" s="56"/>
      <c r="I930" s="71"/>
    </row>
    <row r="931">
      <c r="A931" s="69"/>
      <c r="B931" s="56"/>
      <c r="I931" s="71"/>
    </row>
    <row r="932">
      <c r="A932" s="69"/>
      <c r="B932" s="56"/>
      <c r="I932" s="71"/>
    </row>
    <row r="933">
      <c r="A933" s="69"/>
      <c r="B933" s="56"/>
      <c r="I933" s="71"/>
    </row>
    <row r="934">
      <c r="A934" s="69"/>
      <c r="B934" s="56"/>
      <c r="I934" s="71"/>
    </row>
    <row r="935">
      <c r="A935" s="69"/>
      <c r="B935" s="56"/>
      <c r="I935" s="71"/>
    </row>
    <row r="936">
      <c r="A936" s="69"/>
      <c r="B936" s="56"/>
      <c r="I936" s="71"/>
    </row>
    <row r="937">
      <c r="A937" s="69"/>
      <c r="B937" s="56"/>
      <c r="I937" s="71"/>
    </row>
    <row r="938">
      <c r="A938" s="69"/>
      <c r="B938" s="56"/>
      <c r="I938" s="71"/>
    </row>
    <row r="939">
      <c r="A939" s="69"/>
      <c r="B939" s="56"/>
      <c r="I939" s="71"/>
    </row>
    <row r="940">
      <c r="I940" s="71"/>
    </row>
    <row r="941">
      <c r="I941" s="71"/>
    </row>
    <row r="942">
      <c r="I942" s="71"/>
    </row>
    <row r="943">
      <c r="I943" s="71"/>
    </row>
    <row r="944">
      <c r="I944" s="71"/>
    </row>
    <row r="945">
      <c r="I945" s="71"/>
    </row>
    <row r="946">
      <c r="I946" s="71"/>
    </row>
    <row r="947">
      <c r="I947" s="71"/>
    </row>
  </sheetData>
  <mergeCells count="202">
    <mergeCell ref="A48:A52"/>
    <mergeCell ref="A53:A57"/>
    <mergeCell ref="B53:B54"/>
    <mergeCell ref="B55:B57"/>
    <mergeCell ref="B60:B62"/>
    <mergeCell ref="B58:B59"/>
    <mergeCell ref="B38:B39"/>
    <mergeCell ref="B40:B42"/>
    <mergeCell ref="B75:B77"/>
    <mergeCell ref="A73:A77"/>
    <mergeCell ref="A78:A82"/>
    <mergeCell ref="A58:A62"/>
    <mergeCell ref="A38:A42"/>
    <mergeCell ref="B103:B104"/>
    <mergeCell ref="B110:B112"/>
    <mergeCell ref="B108:B109"/>
    <mergeCell ref="B105:B107"/>
    <mergeCell ref="B115:B117"/>
    <mergeCell ref="B118:B119"/>
    <mergeCell ref="B88:B89"/>
    <mergeCell ref="B90:B92"/>
    <mergeCell ref="B130:B132"/>
    <mergeCell ref="B135:B137"/>
    <mergeCell ref="B133:B134"/>
    <mergeCell ref="B85:B87"/>
    <mergeCell ref="B83:B84"/>
    <mergeCell ref="B95:B97"/>
    <mergeCell ref="B98:B99"/>
    <mergeCell ref="A103:A107"/>
    <mergeCell ref="A108:A112"/>
    <mergeCell ref="A63:A67"/>
    <mergeCell ref="A68:A72"/>
    <mergeCell ref="A123:A127"/>
    <mergeCell ref="A118:A122"/>
    <mergeCell ref="A113:A117"/>
    <mergeCell ref="A93:A97"/>
    <mergeCell ref="A98:A102"/>
    <mergeCell ref="B68:B69"/>
    <mergeCell ref="B63:B64"/>
    <mergeCell ref="B65:B67"/>
    <mergeCell ref="B43:B44"/>
    <mergeCell ref="B45:B47"/>
    <mergeCell ref="B48:B49"/>
    <mergeCell ref="B50:B52"/>
    <mergeCell ref="B30:B32"/>
    <mergeCell ref="A28:A32"/>
    <mergeCell ref="B20:B22"/>
    <mergeCell ref="B18:B19"/>
    <mergeCell ref="B5:B7"/>
    <mergeCell ref="B3:B4"/>
    <mergeCell ref="B8:B9"/>
    <mergeCell ref="B1:B2"/>
    <mergeCell ref="A33:A37"/>
    <mergeCell ref="A43:A47"/>
    <mergeCell ref="A23:A27"/>
    <mergeCell ref="A18:A22"/>
    <mergeCell ref="A13:A17"/>
    <mergeCell ref="A8:A12"/>
    <mergeCell ref="A3:A7"/>
    <mergeCell ref="A1:A2"/>
    <mergeCell ref="A128:A132"/>
    <mergeCell ref="A138:A142"/>
    <mergeCell ref="A133:A137"/>
    <mergeCell ref="A88:A92"/>
    <mergeCell ref="A83:A87"/>
    <mergeCell ref="J48:J49"/>
    <mergeCell ref="J43:J44"/>
    <mergeCell ref="J45:J47"/>
    <mergeCell ref="J30:J32"/>
    <mergeCell ref="J33:J34"/>
    <mergeCell ref="J35:J37"/>
    <mergeCell ref="K38:K39"/>
    <mergeCell ref="J38:J39"/>
    <mergeCell ref="K35:K37"/>
    <mergeCell ref="K40:K42"/>
    <mergeCell ref="J40:J42"/>
    <mergeCell ref="K30:K32"/>
    <mergeCell ref="K33:K34"/>
    <mergeCell ref="K45:K47"/>
    <mergeCell ref="K50:K52"/>
    <mergeCell ref="K53:K54"/>
    <mergeCell ref="K48:K49"/>
    <mergeCell ref="J50:J52"/>
    <mergeCell ref="K28:K29"/>
    <mergeCell ref="J28:J29"/>
    <mergeCell ref="K43:K44"/>
    <mergeCell ref="K93:K94"/>
    <mergeCell ref="J95:J97"/>
    <mergeCell ref="K95:K97"/>
    <mergeCell ref="J108:J109"/>
    <mergeCell ref="J105:J107"/>
    <mergeCell ref="J103:J104"/>
    <mergeCell ref="J110:J112"/>
    <mergeCell ref="J113:J114"/>
    <mergeCell ref="K105:K107"/>
    <mergeCell ref="K103:K104"/>
    <mergeCell ref="K100:K102"/>
    <mergeCell ref="K108:K109"/>
    <mergeCell ref="K110:K112"/>
    <mergeCell ref="K115:K117"/>
    <mergeCell ref="K113:K114"/>
    <mergeCell ref="K98:K99"/>
    <mergeCell ref="K123:K124"/>
    <mergeCell ref="K125:K127"/>
    <mergeCell ref="K118:K119"/>
    <mergeCell ref="K120:K122"/>
    <mergeCell ref="K138:K139"/>
    <mergeCell ref="K140:K142"/>
    <mergeCell ref="K133:K134"/>
    <mergeCell ref="K135:K137"/>
    <mergeCell ref="K130:K132"/>
    <mergeCell ref="K128:K129"/>
    <mergeCell ref="J123:J124"/>
    <mergeCell ref="J120:J122"/>
    <mergeCell ref="J130:J132"/>
    <mergeCell ref="J133:J134"/>
    <mergeCell ref="J135:J137"/>
    <mergeCell ref="J138:J139"/>
    <mergeCell ref="J140:J142"/>
    <mergeCell ref="J125:J127"/>
    <mergeCell ref="J128:J129"/>
    <mergeCell ref="J60:J62"/>
    <mergeCell ref="J70:J72"/>
    <mergeCell ref="J68:J69"/>
    <mergeCell ref="J63:J64"/>
    <mergeCell ref="J65:J67"/>
    <mergeCell ref="K68:K69"/>
    <mergeCell ref="K70:K72"/>
    <mergeCell ref="J80:J82"/>
    <mergeCell ref="J73:J74"/>
    <mergeCell ref="K78:K79"/>
    <mergeCell ref="K80:K82"/>
    <mergeCell ref="J53:J54"/>
    <mergeCell ref="K60:K62"/>
    <mergeCell ref="J58:J59"/>
    <mergeCell ref="K83:K84"/>
    <mergeCell ref="K75:K77"/>
    <mergeCell ref="J55:J57"/>
    <mergeCell ref="K73:K74"/>
    <mergeCell ref="J88:J89"/>
    <mergeCell ref="J90:J92"/>
    <mergeCell ref="J78:J79"/>
    <mergeCell ref="J75:J77"/>
    <mergeCell ref="J93:J94"/>
    <mergeCell ref="J115:J117"/>
    <mergeCell ref="J118:J119"/>
    <mergeCell ref="J100:J102"/>
    <mergeCell ref="J98:J99"/>
    <mergeCell ref="J18:J19"/>
    <mergeCell ref="J15:J17"/>
    <mergeCell ref="J3:J4"/>
    <mergeCell ref="J5:J7"/>
    <mergeCell ref="J8:J9"/>
    <mergeCell ref="J10:J12"/>
    <mergeCell ref="K10:K12"/>
    <mergeCell ref="K8:K9"/>
    <mergeCell ref="K3:K4"/>
    <mergeCell ref="K5:K7"/>
    <mergeCell ref="J13:J14"/>
    <mergeCell ref="J20:J22"/>
    <mergeCell ref="J25:J27"/>
    <mergeCell ref="K18:K19"/>
    <mergeCell ref="K20:K22"/>
    <mergeCell ref="K25:K27"/>
    <mergeCell ref="K15:K17"/>
    <mergeCell ref="K13:K14"/>
    <mergeCell ref="K55:K57"/>
    <mergeCell ref="K58:K59"/>
    <mergeCell ref="B25:B27"/>
    <mergeCell ref="B23:B24"/>
    <mergeCell ref="D1:G1"/>
    <mergeCell ref="C1:C2"/>
    <mergeCell ref="B73:B74"/>
    <mergeCell ref="B70:B72"/>
    <mergeCell ref="B28:B29"/>
    <mergeCell ref="B33:B34"/>
    <mergeCell ref="B35:B37"/>
    <mergeCell ref="B13:B14"/>
    <mergeCell ref="B15:B17"/>
    <mergeCell ref="B10:B12"/>
    <mergeCell ref="K88:K89"/>
    <mergeCell ref="K90:K92"/>
    <mergeCell ref="K85:K87"/>
    <mergeCell ref="K65:K67"/>
    <mergeCell ref="K63:K64"/>
    <mergeCell ref="J83:J84"/>
    <mergeCell ref="J85:J87"/>
    <mergeCell ref="K23:K24"/>
    <mergeCell ref="J23:J24"/>
    <mergeCell ref="I1:J1"/>
    <mergeCell ref="K1:K2"/>
    <mergeCell ref="B113:B114"/>
    <mergeCell ref="B100:B102"/>
    <mergeCell ref="B140:B142"/>
    <mergeCell ref="B138:B139"/>
    <mergeCell ref="B78:B79"/>
    <mergeCell ref="B80:B82"/>
    <mergeCell ref="B120:B122"/>
    <mergeCell ref="B128:B129"/>
    <mergeCell ref="B125:B127"/>
    <mergeCell ref="B123:B124"/>
    <mergeCell ref="B93:B94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75"/>
  <cols>
    <col customWidth="1" min="1" max="1" width="10.14"/>
    <col customWidth="1" min="2" max="2" width="4.71"/>
    <col customWidth="1" min="3" max="3" width="21.43"/>
    <col customWidth="1" min="4" max="7" width="5.0"/>
    <col customWidth="1" min="8" max="8" width="8.57"/>
    <col customWidth="1" min="9" max="9" width="4.71"/>
    <col customWidth="1" min="10" max="10" width="4.86"/>
    <col customWidth="1" min="11" max="11" width="4.71"/>
  </cols>
  <sheetData>
    <row r="1">
      <c r="A1" s="4" t="s">
        <v>0</v>
      </c>
      <c r="B1" s="4" t="s">
        <v>1</v>
      </c>
      <c r="C1" s="4" t="s">
        <v>2</v>
      </c>
      <c r="D1" s="10" t="s">
        <v>3</v>
      </c>
      <c r="E1" s="11"/>
      <c r="F1" s="11"/>
      <c r="G1" s="12"/>
      <c r="H1" s="13" t="s">
        <v>4</v>
      </c>
      <c r="I1" s="14" t="s">
        <v>5</v>
      </c>
      <c r="J1" s="12"/>
      <c r="K1" s="4" t="s">
        <v>6</v>
      </c>
    </row>
    <row r="2">
      <c r="A2" s="15"/>
      <c r="B2" s="15"/>
      <c r="C2" s="15"/>
      <c r="D2" s="13" t="s">
        <v>10</v>
      </c>
      <c r="E2" s="13" t="s">
        <v>11</v>
      </c>
      <c r="F2" s="13" t="s">
        <v>12</v>
      </c>
      <c r="G2" s="13" t="s">
        <v>13</v>
      </c>
      <c r="H2" s="13" t="s">
        <v>14</v>
      </c>
      <c r="I2" s="16" t="s">
        <v>15</v>
      </c>
      <c r="J2" s="17" t="s">
        <v>13</v>
      </c>
      <c r="K2" s="15"/>
    </row>
    <row r="3">
      <c r="A3" s="3">
        <v>42736.0</v>
      </c>
      <c r="B3" s="18" t="s">
        <v>7</v>
      </c>
      <c r="C3" s="19"/>
      <c r="D3" s="20"/>
      <c r="E3" s="20"/>
      <c r="F3" s="19"/>
      <c r="G3" s="22"/>
      <c r="H3" s="19"/>
      <c r="I3" s="25" t="str">
        <f t="shared" ref="I3:I157" si="1">IF(H3="","", IF(ISERROR((G3-H3)*E3/(E3+F3)),"",(G3-H3)*E3/(E3+F3)))</f>
        <v/>
      </c>
      <c r="J3" s="28" t="str">
        <f>IF(AND(I3="",I4=""),"",I3+I4)</f>
        <v/>
      </c>
      <c r="K3" s="29"/>
      <c r="L3" s="30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>
      <c r="A4" s="33"/>
      <c r="B4" s="40"/>
      <c r="C4" s="36"/>
      <c r="D4" s="44"/>
      <c r="E4" s="44"/>
      <c r="F4" s="43"/>
      <c r="G4" s="22" t="str">
        <f t="shared" ref="G4:G157" si="2">IF((D4+E4+F4) = 0,"",(D4+E4+F4))</f>
        <v/>
      </c>
      <c r="H4" s="36"/>
      <c r="I4" s="25" t="str">
        <f t="shared" si="1"/>
        <v/>
      </c>
      <c r="J4" s="40"/>
      <c r="K4" s="15"/>
      <c r="L4" s="30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</row>
    <row r="5">
      <c r="A5" s="33"/>
      <c r="B5" s="45" t="s">
        <v>16</v>
      </c>
      <c r="C5" s="36"/>
      <c r="D5" s="36"/>
      <c r="E5" s="36"/>
      <c r="F5" s="36"/>
      <c r="G5" s="22" t="str">
        <f t="shared" si="2"/>
        <v/>
      </c>
      <c r="H5" s="36"/>
      <c r="I5" s="25" t="str">
        <f t="shared" si="1"/>
        <v/>
      </c>
      <c r="J5" s="46" t="str">
        <f>IF(AND(I5="",I6="",I7=""),"",I5+I6+I7)</f>
        <v/>
      </c>
      <c r="K5" s="47"/>
      <c r="L5" s="30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</row>
    <row r="6">
      <c r="A6" s="33"/>
      <c r="B6" s="48"/>
      <c r="C6" s="36"/>
      <c r="D6" s="36"/>
      <c r="E6" s="36"/>
      <c r="F6" s="36"/>
      <c r="G6" s="22" t="str">
        <f t="shared" si="2"/>
        <v/>
      </c>
      <c r="H6" s="36"/>
      <c r="I6" s="25" t="str">
        <f t="shared" si="1"/>
        <v/>
      </c>
      <c r="J6" s="48"/>
      <c r="K6" s="33"/>
      <c r="L6" s="30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>
      <c r="A7" s="15"/>
      <c r="B7" s="40"/>
      <c r="C7" s="36"/>
      <c r="D7" s="36"/>
      <c r="E7" s="36"/>
      <c r="F7" s="36"/>
      <c r="G7" s="22" t="str">
        <f t="shared" si="2"/>
        <v/>
      </c>
      <c r="H7" s="36"/>
      <c r="I7" s="25" t="str">
        <f t="shared" si="1"/>
        <v/>
      </c>
      <c r="J7" s="40"/>
      <c r="K7" s="15"/>
      <c r="L7" s="30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>
      <c r="A8" s="3">
        <f>A3+1</f>
        <v>42737</v>
      </c>
      <c r="B8" s="49" t="s">
        <v>7</v>
      </c>
      <c r="C8" s="50"/>
      <c r="D8" s="22"/>
      <c r="E8" s="51"/>
      <c r="F8" s="51"/>
      <c r="G8" s="22" t="str">
        <f t="shared" si="2"/>
        <v/>
      </c>
      <c r="H8" s="51"/>
      <c r="I8" s="25" t="str">
        <f t="shared" si="1"/>
        <v/>
      </c>
      <c r="J8" s="28" t="str">
        <f>IF(AND(I8="",I9=""),"",I8+I9)</f>
        <v/>
      </c>
      <c r="K8" s="29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>
      <c r="A9" s="33"/>
      <c r="B9" s="40"/>
      <c r="C9" s="52"/>
      <c r="D9" s="43"/>
      <c r="E9" s="53"/>
      <c r="F9" s="43"/>
      <c r="G9" s="22" t="str">
        <f t="shared" si="2"/>
        <v/>
      </c>
      <c r="H9" s="53"/>
      <c r="I9" s="25" t="str">
        <f t="shared" si="1"/>
        <v/>
      </c>
      <c r="J9" s="40"/>
      <c r="K9" s="15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>
      <c r="A10" s="33"/>
      <c r="B10" s="54" t="s">
        <v>16</v>
      </c>
      <c r="C10" s="52"/>
      <c r="D10" s="53"/>
      <c r="E10" s="53"/>
      <c r="F10" s="53"/>
      <c r="G10" s="22" t="str">
        <f t="shared" si="2"/>
        <v/>
      </c>
      <c r="H10" s="43"/>
      <c r="I10" s="25" t="str">
        <f t="shared" si="1"/>
        <v/>
      </c>
      <c r="J10" s="46" t="str">
        <f>IF(AND(I10="",I11="",I12=""),"",I10+I11+I12)</f>
        <v/>
      </c>
      <c r="K10" s="47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>
      <c r="A11" s="33"/>
      <c r="B11" s="48"/>
      <c r="C11" s="52"/>
      <c r="D11" s="53"/>
      <c r="E11" s="53"/>
      <c r="F11" s="53"/>
      <c r="G11" s="22" t="str">
        <f t="shared" si="2"/>
        <v/>
      </c>
      <c r="H11" s="43"/>
      <c r="I11" s="25" t="str">
        <f t="shared" si="1"/>
        <v/>
      </c>
      <c r="J11" s="48"/>
      <c r="K11" s="33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>
      <c r="A12" s="15"/>
      <c r="B12" s="40"/>
      <c r="C12" s="52"/>
      <c r="D12" s="43"/>
      <c r="E12" s="53"/>
      <c r="F12" s="43"/>
      <c r="G12" s="22" t="str">
        <f t="shared" si="2"/>
        <v/>
      </c>
      <c r="H12" s="53"/>
      <c r="I12" s="25" t="str">
        <f t="shared" si="1"/>
        <v/>
      </c>
      <c r="J12" s="40"/>
      <c r="K12" s="15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</row>
    <row r="13">
      <c r="A13" s="3">
        <f>A8+1</f>
        <v>42738</v>
      </c>
      <c r="B13" s="49" t="s">
        <v>7</v>
      </c>
      <c r="C13" s="50"/>
      <c r="D13" s="22"/>
      <c r="E13" s="51"/>
      <c r="F13" s="51"/>
      <c r="G13" s="22" t="str">
        <f t="shared" si="2"/>
        <v/>
      </c>
      <c r="H13" s="51"/>
      <c r="I13" s="25" t="str">
        <f t="shared" si="1"/>
        <v/>
      </c>
      <c r="J13" s="28" t="str">
        <f>IF(AND(I13="",I14=""),"",I13+I14)</f>
        <v/>
      </c>
      <c r="K13" s="29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</row>
    <row r="14">
      <c r="A14" s="33"/>
      <c r="B14" s="40"/>
      <c r="C14" s="52"/>
      <c r="D14" s="43"/>
      <c r="E14" s="53"/>
      <c r="F14" s="43"/>
      <c r="G14" s="22" t="str">
        <f t="shared" si="2"/>
        <v/>
      </c>
      <c r="H14" s="53"/>
      <c r="I14" s="25" t="str">
        <f t="shared" si="1"/>
        <v/>
      </c>
      <c r="J14" s="40"/>
      <c r="K14" s="15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</row>
    <row r="15">
      <c r="A15" s="33"/>
      <c r="B15" s="54" t="s">
        <v>16</v>
      </c>
      <c r="C15" s="52"/>
      <c r="D15" s="53"/>
      <c r="E15" s="53"/>
      <c r="F15" s="53"/>
      <c r="G15" s="22" t="str">
        <f t="shared" si="2"/>
        <v/>
      </c>
      <c r="H15" s="43"/>
      <c r="I15" s="25" t="str">
        <f t="shared" si="1"/>
        <v/>
      </c>
      <c r="J15" s="46" t="str">
        <f>IF(AND(I15="",I16="",I17=""),"",I15+I16+I17)</f>
        <v/>
      </c>
      <c r="K15" s="4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</row>
    <row r="16">
      <c r="A16" s="33"/>
      <c r="B16" s="48"/>
      <c r="C16" s="52"/>
      <c r="D16" s="53"/>
      <c r="E16" s="53"/>
      <c r="F16" s="53"/>
      <c r="G16" s="22" t="str">
        <f t="shared" si="2"/>
        <v/>
      </c>
      <c r="H16" s="43"/>
      <c r="I16" s="25" t="str">
        <f t="shared" si="1"/>
        <v/>
      </c>
      <c r="J16" s="48"/>
      <c r="K16" s="33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</row>
    <row r="17">
      <c r="A17" s="15"/>
      <c r="B17" s="40"/>
      <c r="C17" s="52"/>
      <c r="D17" s="43"/>
      <c r="E17" s="53"/>
      <c r="F17" s="43"/>
      <c r="G17" s="22" t="str">
        <f t="shared" si="2"/>
        <v/>
      </c>
      <c r="H17" s="53"/>
      <c r="I17" s="25" t="str">
        <f t="shared" si="1"/>
        <v/>
      </c>
      <c r="J17" s="40"/>
      <c r="K17" s="15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</row>
    <row r="18">
      <c r="A18" s="3">
        <f>A13+1</f>
        <v>42739</v>
      </c>
      <c r="B18" s="49" t="s">
        <v>7</v>
      </c>
      <c r="C18" s="50"/>
      <c r="D18" s="22"/>
      <c r="E18" s="51"/>
      <c r="F18" s="51"/>
      <c r="G18" s="22" t="str">
        <f t="shared" si="2"/>
        <v/>
      </c>
      <c r="H18" s="51"/>
      <c r="I18" s="25" t="str">
        <f t="shared" si="1"/>
        <v/>
      </c>
      <c r="J18" s="28" t="str">
        <f>IF(AND(I18="",I19=""),"",I18+I19)</f>
        <v/>
      </c>
      <c r="K18" s="29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>
      <c r="A19" s="33"/>
      <c r="B19" s="40"/>
      <c r="C19" s="52"/>
      <c r="D19" s="43"/>
      <c r="E19" s="53"/>
      <c r="F19" s="43"/>
      <c r="G19" s="22" t="str">
        <f t="shared" si="2"/>
        <v/>
      </c>
      <c r="H19" s="53"/>
      <c r="I19" s="25" t="str">
        <f t="shared" si="1"/>
        <v/>
      </c>
      <c r="J19" s="40"/>
      <c r="K19" s="15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>
      <c r="A20" s="33"/>
      <c r="B20" s="54" t="s">
        <v>16</v>
      </c>
      <c r="C20" s="52"/>
      <c r="D20" s="53"/>
      <c r="E20" s="53"/>
      <c r="F20" s="53"/>
      <c r="G20" s="22" t="str">
        <f t="shared" si="2"/>
        <v/>
      </c>
      <c r="H20" s="43"/>
      <c r="I20" s="25" t="str">
        <f t="shared" si="1"/>
        <v/>
      </c>
      <c r="J20" s="46" t="str">
        <f>IF(AND(I20="",I21="",I22=""),"",I20+I21+I22)</f>
        <v/>
      </c>
      <c r="K20" s="47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>
      <c r="A21" s="33"/>
      <c r="B21" s="48"/>
      <c r="C21" s="52"/>
      <c r="D21" s="53"/>
      <c r="E21" s="53"/>
      <c r="F21" s="53"/>
      <c r="G21" s="22" t="str">
        <f t="shared" si="2"/>
        <v/>
      </c>
      <c r="H21" s="43"/>
      <c r="I21" s="25" t="str">
        <f t="shared" si="1"/>
        <v/>
      </c>
      <c r="J21" s="48"/>
      <c r="K21" s="33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</row>
    <row r="22">
      <c r="A22" s="15"/>
      <c r="B22" s="40"/>
      <c r="C22" s="52"/>
      <c r="D22" s="43"/>
      <c r="E22" s="53"/>
      <c r="F22" s="43"/>
      <c r="G22" s="22" t="str">
        <f t="shared" si="2"/>
        <v/>
      </c>
      <c r="H22" s="53"/>
      <c r="I22" s="25" t="str">
        <f t="shared" si="1"/>
        <v/>
      </c>
      <c r="J22" s="40"/>
      <c r="K22" s="15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</row>
    <row r="23">
      <c r="A23" s="3">
        <f>A18+1</f>
        <v>42740</v>
      </c>
      <c r="B23" s="49" t="s">
        <v>7</v>
      </c>
      <c r="C23" s="50"/>
      <c r="D23" s="22"/>
      <c r="E23" s="51"/>
      <c r="F23" s="51"/>
      <c r="G23" s="22" t="str">
        <f t="shared" si="2"/>
        <v/>
      </c>
      <c r="H23" s="51"/>
      <c r="I23" s="25" t="str">
        <f t="shared" si="1"/>
        <v/>
      </c>
      <c r="J23" s="28" t="str">
        <f>IF(AND(I23="",I24=""),"",I23+I24)</f>
        <v/>
      </c>
      <c r="K23" s="29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</row>
    <row r="24">
      <c r="A24" s="33"/>
      <c r="B24" s="40"/>
      <c r="C24" s="52"/>
      <c r="D24" s="43"/>
      <c r="E24" s="53"/>
      <c r="F24" s="43"/>
      <c r="G24" s="22" t="str">
        <f t="shared" si="2"/>
        <v/>
      </c>
      <c r="H24" s="53"/>
      <c r="I24" s="25" t="str">
        <f t="shared" si="1"/>
        <v/>
      </c>
      <c r="J24" s="40"/>
      <c r="K24" s="15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</row>
    <row r="25">
      <c r="A25" s="33"/>
      <c r="B25" s="54" t="s">
        <v>16</v>
      </c>
      <c r="C25" s="52"/>
      <c r="D25" s="53"/>
      <c r="E25" s="53"/>
      <c r="F25" s="53"/>
      <c r="G25" s="22" t="str">
        <f t="shared" si="2"/>
        <v/>
      </c>
      <c r="H25" s="43"/>
      <c r="I25" s="25" t="str">
        <f t="shared" si="1"/>
        <v/>
      </c>
      <c r="J25" s="46" t="str">
        <f>IF(AND(I25="",I26="",I27=""),"",I25+I26+I27)</f>
        <v/>
      </c>
      <c r="K25" s="47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</row>
    <row r="26">
      <c r="A26" s="33"/>
      <c r="B26" s="48"/>
      <c r="C26" s="52"/>
      <c r="D26" s="53"/>
      <c r="E26" s="53"/>
      <c r="F26" s="53"/>
      <c r="G26" s="22" t="str">
        <f t="shared" si="2"/>
        <v/>
      </c>
      <c r="H26" s="43"/>
      <c r="I26" s="25" t="str">
        <f t="shared" si="1"/>
        <v/>
      </c>
      <c r="J26" s="48"/>
      <c r="K26" s="33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</row>
    <row r="27">
      <c r="A27" s="15"/>
      <c r="B27" s="40"/>
      <c r="C27" s="52"/>
      <c r="D27" s="43"/>
      <c r="E27" s="53"/>
      <c r="F27" s="43"/>
      <c r="G27" s="22" t="str">
        <f t="shared" si="2"/>
        <v/>
      </c>
      <c r="H27" s="53"/>
      <c r="I27" s="25" t="str">
        <f t="shared" si="1"/>
        <v/>
      </c>
      <c r="J27" s="40"/>
      <c r="K27" s="15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</row>
    <row r="28">
      <c r="A28" s="3">
        <f>A23+1</f>
        <v>42741</v>
      </c>
      <c r="B28" s="49" t="s">
        <v>7</v>
      </c>
      <c r="C28" s="50"/>
      <c r="D28" s="22"/>
      <c r="E28" s="51"/>
      <c r="F28" s="51"/>
      <c r="G28" s="22" t="str">
        <f t="shared" si="2"/>
        <v/>
      </c>
      <c r="H28" s="51"/>
      <c r="I28" s="25" t="str">
        <f t="shared" si="1"/>
        <v/>
      </c>
      <c r="J28" s="28" t="str">
        <f>IF(AND(I28="",I29=""),"",I28+I29)</f>
        <v/>
      </c>
      <c r="K28" s="29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</row>
    <row r="29">
      <c r="A29" s="33"/>
      <c r="B29" s="40"/>
      <c r="C29" s="52"/>
      <c r="D29" s="43"/>
      <c r="E29" s="53"/>
      <c r="F29" s="43"/>
      <c r="G29" s="22" t="str">
        <f t="shared" si="2"/>
        <v/>
      </c>
      <c r="H29" s="53"/>
      <c r="I29" s="25" t="str">
        <f t="shared" si="1"/>
        <v/>
      </c>
      <c r="J29" s="40"/>
      <c r="K29" s="15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</row>
    <row r="30">
      <c r="A30" s="33"/>
      <c r="B30" s="54" t="s">
        <v>16</v>
      </c>
      <c r="C30" s="52"/>
      <c r="D30" s="53"/>
      <c r="E30" s="53"/>
      <c r="F30" s="53"/>
      <c r="G30" s="22" t="str">
        <f t="shared" si="2"/>
        <v/>
      </c>
      <c r="H30" s="43"/>
      <c r="I30" s="25" t="str">
        <f t="shared" si="1"/>
        <v/>
      </c>
      <c r="J30" s="46" t="str">
        <f>IF(AND(I30="",I31="",I32=""),"",I30+I31+I32)</f>
        <v/>
      </c>
      <c r="K30" s="47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</row>
    <row r="31">
      <c r="A31" s="33"/>
      <c r="B31" s="48"/>
      <c r="C31" s="52"/>
      <c r="D31" s="53"/>
      <c r="E31" s="53"/>
      <c r="F31" s="53"/>
      <c r="G31" s="22" t="str">
        <f t="shared" si="2"/>
        <v/>
      </c>
      <c r="H31" s="43"/>
      <c r="I31" s="25" t="str">
        <f t="shared" si="1"/>
        <v/>
      </c>
      <c r="J31" s="48"/>
      <c r="K31" s="33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</row>
    <row r="32">
      <c r="A32" s="15"/>
      <c r="B32" s="40"/>
      <c r="C32" s="52"/>
      <c r="D32" s="43"/>
      <c r="E32" s="53"/>
      <c r="F32" s="43"/>
      <c r="G32" s="22" t="str">
        <f t="shared" si="2"/>
        <v/>
      </c>
      <c r="H32" s="53"/>
      <c r="I32" s="25" t="str">
        <f t="shared" si="1"/>
        <v/>
      </c>
      <c r="J32" s="40"/>
      <c r="K32" s="15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</row>
    <row r="33">
      <c r="A33" s="3">
        <f>A28+1</f>
        <v>42742</v>
      </c>
      <c r="B33" s="49" t="s">
        <v>7</v>
      </c>
      <c r="C33" s="50"/>
      <c r="D33" s="22"/>
      <c r="E33" s="51"/>
      <c r="F33" s="51"/>
      <c r="G33" s="22" t="str">
        <f t="shared" si="2"/>
        <v/>
      </c>
      <c r="H33" s="51"/>
      <c r="I33" s="25" t="str">
        <f t="shared" si="1"/>
        <v/>
      </c>
      <c r="J33" s="28" t="str">
        <f>IF(AND(I33="",I34=""),"",I33+I34)</f>
        <v/>
      </c>
      <c r="K33" s="29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</row>
    <row r="34">
      <c r="A34" s="33"/>
      <c r="B34" s="40"/>
      <c r="C34" s="52"/>
      <c r="D34" s="43"/>
      <c r="E34" s="53"/>
      <c r="F34" s="43"/>
      <c r="G34" s="22" t="str">
        <f t="shared" si="2"/>
        <v/>
      </c>
      <c r="H34" s="53"/>
      <c r="I34" s="25" t="str">
        <f t="shared" si="1"/>
        <v/>
      </c>
      <c r="J34" s="40"/>
      <c r="K34" s="15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</row>
    <row r="35">
      <c r="A35" s="33"/>
      <c r="B35" s="54" t="s">
        <v>16</v>
      </c>
      <c r="C35" s="52"/>
      <c r="D35" s="53"/>
      <c r="E35" s="53"/>
      <c r="F35" s="53"/>
      <c r="G35" s="22" t="str">
        <f t="shared" si="2"/>
        <v/>
      </c>
      <c r="H35" s="43"/>
      <c r="I35" s="25" t="str">
        <f t="shared" si="1"/>
        <v/>
      </c>
      <c r="J35" s="46" t="str">
        <f>IF(AND(I35="",I36="",I37=""),"",I35+I36+I37)</f>
        <v/>
      </c>
      <c r="K35" s="47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</row>
    <row r="36">
      <c r="A36" s="33"/>
      <c r="B36" s="48"/>
      <c r="C36" s="52"/>
      <c r="D36" s="53"/>
      <c r="E36" s="53"/>
      <c r="F36" s="53"/>
      <c r="G36" s="22" t="str">
        <f t="shared" si="2"/>
        <v/>
      </c>
      <c r="H36" s="43"/>
      <c r="I36" s="25" t="str">
        <f t="shared" si="1"/>
        <v/>
      </c>
      <c r="J36" s="48"/>
      <c r="K36" s="33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</row>
    <row r="37">
      <c r="A37" s="15"/>
      <c r="B37" s="40"/>
      <c r="C37" s="52"/>
      <c r="D37" s="43"/>
      <c r="E37" s="53"/>
      <c r="F37" s="43"/>
      <c r="G37" s="22" t="str">
        <f t="shared" si="2"/>
        <v/>
      </c>
      <c r="H37" s="53"/>
      <c r="I37" s="25" t="str">
        <f t="shared" si="1"/>
        <v/>
      </c>
      <c r="J37" s="40"/>
      <c r="K37" s="15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</row>
    <row r="38">
      <c r="A38" s="3">
        <f>A33+1</f>
        <v>42743</v>
      </c>
      <c r="B38" s="49" t="s">
        <v>7</v>
      </c>
      <c r="C38" s="50"/>
      <c r="D38" s="22"/>
      <c r="E38" s="51"/>
      <c r="F38" s="51"/>
      <c r="G38" s="22" t="str">
        <f t="shared" si="2"/>
        <v/>
      </c>
      <c r="H38" s="51"/>
      <c r="I38" s="25" t="str">
        <f t="shared" si="1"/>
        <v/>
      </c>
      <c r="J38" s="28" t="str">
        <f>IF(AND(I38="",I39=""),"",I38+I39)</f>
        <v/>
      </c>
      <c r="K38" s="29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</row>
    <row r="39">
      <c r="A39" s="33"/>
      <c r="B39" s="40"/>
      <c r="C39" s="52"/>
      <c r="D39" s="43"/>
      <c r="E39" s="53"/>
      <c r="F39" s="43"/>
      <c r="G39" s="22" t="str">
        <f t="shared" si="2"/>
        <v/>
      </c>
      <c r="H39" s="53"/>
      <c r="I39" s="25" t="str">
        <f t="shared" si="1"/>
        <v/>
      </c>
      <c r="J39" s="40"/>
      <c r="K39" s="15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>
      <c r="A40" s="33"/>
      <c r="B40" s="54" t="s">
        <v>16</v>
      </c>
      <c r="C40" s="52"/>
      <c r="D40" s="53"/>
      <c r="E40" s="53"/>
      <c r="F40" s="53"/>
      <c r="G40" s="22" t="str">
        <f t="shared" si="2"/>
        <v/>
      </c>
      <c r="H40" s="43"/>
      <c r="I40" s="25" t="str">
        <f t="shared" si="1"/>
        <v/>
      </c>
      <c r="J40" s="46" t="str">
        <f>IF(AND(I40="",I41="",I42=""),"",I40+I41+I42)</f>
        <v/>
      </c>
      <c r="K40" s="47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>
      <c r="A41" s="33"/>
      <c r="B41" s="48"/>
      <c r="C41" s="52"/>
      <c r="D41" s="53"/>
      <c r="E41" s="53"/>
      <c r="F41" s="53"/>
      <c r="G41" s="22" t="str">
        <f t="shared" si="2"/>
        <v/>
      </c>
      <c r="H41" s="43"/>
      <c r="I41" s="25" t="str">
        <f t="shared" si="1"/>
        <v/>
      </c>
      <c r="J41" s="48"/>
      <c r="K41" s="33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>
      <c r="A42" s="15"/>
      <c r="B42" s="40"/>
      <c r="C42" s="52"/>
      <c r="D42" s="43"/>
      <c r="E42" s="53"/>
      <c r="F42" s="43"/>
      <c r="G42" s="22" t="str">
        <f t="shared" si="2"/>
        <v/>
      </c>
      <c r="H42" s="53"/>
      <c r="I42" s="25" t="str">
        <f t="shared" si="1"/>
        <v/>
      </c>
      <c r="J42" s="40"/>
      <c r="K42" s="15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>
      <c r="A43" s="3">
        <f>A38+1</f>
        <v>42744</v>
      </c>
      <c r="B43" s="49" t="s">
        <v>7</v>
      </c>
      <c r="C43" s="50"/>
      <c r="D43" s="22"/>
      <c r="E43" s="51"/>
      <c r="F43" s="51"/>
      <c r="G43" s="22" t="str">
        <f t="shared" si="2"/>
        <v/>
      </c>
      <c r="H43" s="51"/>
      <c r="I43" s="25" t="str">
        <f t="shared" si="1"/>
        <v/>
      </c>
      <c r="J43" s="28" t="str">
        <f>IF(AND(I43="",I44=""),"",I43+I44)</f>
        <v/>
      </c>
      <c r="K43" s="29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>
      <c r="A44" s="33"/>
      <c r="B44" s="40"/>
      <c r="C44" s="52"/>
      <c r="D44" s="43"/>
      <c r="E44" s="53"/>
      <c r="F44" s="43"/>
      <c r="G44" s="22" t="str">
        <f t="shared" si="2"/>
        <v/>
      </c>
      <c r="H44" s="53"/>
      <c r="I44" s="25" t="str">
        <f t="shared" si="1"/>
        <v/>
      </c>
      <c r="J44" s="40"/>
      <c r="K44" s="15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>
      <c r="A45" s="33"/>
      <c r="B45" s="54" t="s">
        <v>16</v>
      </c>
      <c r="C45" s="52"/>
      <c r="D45" s="53"/>
      <c r="E45" s="53"/>
      <c r="F45" s="53"/>
      <c r="G45" s="22" t="str">
        <f t="shared" si="2"/>
        <v/>
      </c>
      <c r="H45" s="43"/>
      <c r="I45" s="25" t="str">
        <f t="shared" si="1"/>
        <v/>
      </c>
      <c r="J45" s="46" t="str">
        <f>IF(AND(I45="",I46="",I47=""),"",I45+I46+I47)</f>
        <v/>
      </c>
      <c r="K45" s="47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>
      <c r="A46" s="33"/>
      <c r="B46" s="48"/>
      <c r="C46" s="52"/>
      <c r="D46" s="53"/>
      <c r="E46" s="53"/>
      <c r="F46" s="53"/>
      <c r="G46" s="22" t="str">
        <f t="shared" si="2"/>
        <v/>
      </c>
      <c r="H46" s="43"/>
      <c r="I46" s="25" t="str">
        <f t="shared" si="1"/>
        <v/>
      </c>
      <c r="J46" s="48"/>
      <c r="K46" s="33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>
      <c r="A47" s="15"/>
      <c r="B47" s="40"/>
      <c r="C47" s="52"/>
      <c r="D47" s="43"/>
      <c r="E47" s="53"/>
      <c r="F47" s="43"/>
      <c r="G47" s="22" t="str">
        <f t="shared" si="2"/>
        <v/>
      </c>
      <c r="H47" s="53"/>
      <c r="I47" s="25" t="str">
        <f t="shared" si="1"/>
        <v/>
      </c>
      <c r="J47" s="40"/>
      <c r="K47" s="15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>
      <c r="A48" s="3">
        <f>A43+1</f>
        <v>42745</v>
      </c>
      <c r="B48" s="49" t="s">
        <v>7</v>
      </c>
      <c r="C48" s="50"/>
      <c r="D48" s="22"/>
      <c r="E48" s="51"/>
      <c r="F48" s="51"/>
      <c r="G48" s="22" t="str">
        <f t="shared" si="2"/>
        <v/>
      </c>
      <c r="H48" s="51"/>
      <c r="I48" s="25" t="str">
        <f t="shared" si="1"/>
        <v/>
      </c>
      <c r="J48" s="28" t="str">
        <f>IF(AND(I48="",I49=""),"",I48+I49)</f>
        <v/>
      </c>
      <c r="K48" s="29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>
      <c r="A49" s="33"/>
      <c r="B49" s="40"/>
      <c r="C49" s="52"/>
      <c r="D49" s="43"/>
      <c r="E49" s="53"/>
      <c r="F49" s="43"/>
      <c r="G49" s="22" t="str">
        <f t="shared" si="2"/>
        <v/>
      </c>
      <c r="H49" s="53"/>
      <c r="I49" s="25" t="str">
        <f t="shared" si="1"/>
        <v/>
      </c>
      <c r="J49" s="40"/>
      <c r="K49" s="15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>
      <c r="A50" s="33"/>
      <c r="B50" s="54" t="s">
        <v>16</v>
      </c>
      <c r="C50" s="52"/>
      <c r="D50" s="53"/>
      <c r="E50" s="53"/>
      <c r="F50" s="53"/>
      <c r="G50" s="22" t="str">
        <f t="shared" si="2"/>
        <v/>
      </c>
      <c r="H50" s="43"/>
      <c r="I50" s="25" t="str">
        <f t="shared" si="1"/>
        <v/>
      </c>
      <c r="J50" s="46" t="str">
        <f>IF(AND(I50="",I51="",I52=""),"",I50+I51+I52)</f>
        <v/>
      </c>
      <c r="K50" s="47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>
      <c r="A51" s="33"/>
      <c r="B51" s="48"/>
      <c r="C51" s="52"/>
      <c r="D51" s="53"/>
      <c r="E51" s="53"/>
      <c r="F51" s="53"/>
      <c r="G51" s="22" t="str">
        <f t="shared" si="2"/>
        <v/>
      </c>
      <c r="H51" s="43"/>
      <c r="I51" s="25" t="str">
        <f t="shared" si="1"/>
        <v/>
      </c>
      <c r="J51" s="48"/>
      <c r="K51" s="33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>
      <c r="A52" s="15"/>
      <c r="B52" s="40"/>
      <c r="C52" s="52"/>
      <c r="D52" s="43"/>
      <c r="E52" s="53"/>
      <c r="F52" s="43"/>
      <c r="G52" s="22" t="str">
        <f t="shared" si="2"/>
        <v/>
      </c>
      <c r="H52" s="53"/>
      <c r="I52" s="25" t="str">
        <f t="shared" si="1"/>
        <v/>
      </c>
      <c r="J52" s="40"/>
      <c r="K52" s="15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>
      <c r="A53" s="3">
        <f>A48+1</f>
        <v>42746</v>
      </c>
      <c r="B53" s="49" t="s">
        <v>7</v>
      </c>
      <c r="C53" s="50"/>
      <c r="D53" s="22"/>
      <c r="E53" s="51"/>
      <c r="F53" s="51"/>
      <c r="G53" s="22" t="str">
        <f t="shared" si="2"/>
        <v/>
      </c>
      <c r="H53" s="51"/>
      <c r="I53" s="25" t="str">
        <f t="shared" si="1"/>
        <v/>
      </c>
      <c r="J53" s="28" t="str">
        <f>IF(AND(I53="",I54=""),"",I53+I54)</f>
        <v/>
      </c>
      <c r="K53" s="29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>
      <c r="A54" s="33"/>
      <c r="B54" s="40"/>
      <c r="C54" s="52"/>
      <c r="D54" s="43"/>
      <c r="E54" s="53"/>
      <c r="F54" s="43"/>
      <c r="G54" s="22" t="str">
        <f t="shared" si="2"/>
        <v/>
      </c>
      <c r="H54" s="53"/>
      <c r="I54" s="25" t="str">
        <f t="shared" si="1"/>
        <v/>
      </c>
      <c r="J54" s="40"/>
      <c r="K54" s="15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>
      <c r="A55" s="33"/>
      <c r="B55" s="54" t="s">
        <v>16</v>
      </c>
      <c r="C55" s="52"/>
      <c r="D55" s="53"/>
      <c r="E55" s="53"/>
      <c r="F55" s="53"/>
      <c r="G55" s="22" t="str">
        <f t="shared" si="2"/>
        <v/>
      </c>
      <c r="H55" s="43"/>
      <c r="I55" s="25" t="str">
        <f t="shared" si="1"/>
        <v/>
      </c>
      <c r="J55" s="46" t="str">
        <f>IF(AND(I55="",I56="",I57=""),"",I55+I56+I57)</f>
        <v/>
      </c>
      <c r="K55" s="47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>
      <c r="A56" s="33"/>
      <c r="B56" s="48"/>
      <c r="C56" s="52"/>
      <c r="D56" s="53"/>
      <c r="E56" s="53"/>
      <c r="F56" s="53"/>
      <c r="G56" s="22" t="str">
        <f t="shared" si="2"/>
        <v/>
      </c>
      <c r="H56" s="43"/>
      <c r="I56" s="25" t="str">
        <f t="shared" si="1"/>
        <v/>
      </c>
      <c r="J56" s="48"/>
      <c r="K56" s="33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>
      <c r="A57" s="15"/>
      <c r="B57" s="40"/>
      <c r="C57" s="52"/>
      <c r="D57" s="43"/>
      <c r="E57" s="53"/>
      <c r="F57" s="43"/>
      <c r="G57" s="22" t="str">
        <f t="shared" si="2"/>
        <v/>
      </c>
      <c r="H57" s="53"/>
      <c r="I57" s="25" t="str">
        <f t="shared" si="1"/>
        <v/>
      </c>
      <c r="J57" s="40"/>
      <c r="K57" s="15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>
      <c r="A58" s="3">
        <f>A53+1</f>
        <v>42747</v>
      </c>
      <c r="B58" s="49" t="s">
        <v>7</v>
      </c>
      <c r="C58" s="50"/>
      <c r="D58" s="22"/>
      <c r="E58" s="51"/>
      <c r="F58" s="51"/>
      <c r="G58" s="22" t="str">
        <f t="shared" si="2"/>
        <v/>
      </c>
      <c r="H58" s="51"/>
      <c r="I58" s="25" t="str">
        <f t="shared" si="1"/>
        <v/>
      </c>
      <c r="J58" s="28" t="str">
        <f>IF(AND(I58="",I59=""),"",I58+I59)</f>
        <v/>
      </c>
      <c r="K58" s="29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>
      <c r="A59" s="33"/>
      <c r="B59" s="40"/>
      <c r="C59" s="52"/>
      <c r="D59" s="43"/>
      <c r="E59" s="53"/>
      <c r="F59" s="43"/>
      <c r="G59" s="22" t="str">
        <f t="shared" si="2"/>
        <v/>
      </c>
      <c r="H59" s="53"/>
      <c r="I59" s="25" t="str">
        <f t="shared" si="1"/>
        <v/>
      </c>
      <c r="J59" s="40"/>
      <c r="K59" s="15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>
      <c r="A60" s="33"/>
      <c r="B60" s="54" t="s">
        <v>16</v>
      </c>
      <c r="C60" s="52"/>
      <c r="D60" s="53"/>
      <c r="E60" s="53"/>
      <c r="F60" s="53"/>
      <c r="G60" s="22" t="str">
        <f t="shared" si="2"/>
        <v/>
      </c>
      <c r="H60" s="43"/>
      <c r="I60" s="25" t="str">
        <f t="shared" si="1"/>
        <v/>
      </c>
      <c r="J60" s="46" t="str">
        <f>IF(AND(I60="",I61="",I62=""),"",I60+I61+I62)</f>
        <v/>
      </c>
      <c r="K60" s="47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>
      <c r="A61" s="33"/>
      <c r="B61" s="48"/>
      <c r="C61" s="52"/>
      <c r="D61" s="53"/>
      <c r="E61" s="53"/>
      <c r="F61" s="53"/>
      <c r="G61" s="22" t="str">
        <f t="shared" si="2"/>
        <v/>
      </c>
      <c r="H61" s="43"/>
      <c r="I61" s="25" t="str">
        <f t="shared" si="1"/>
        <v/>
      </c>
      <c r="J61" s="48"/>
      <c r="K61" s="33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>
      <c r="A62" s="15"/>
      <c r="B62" s="40"/>
      <c r="C62" s="52"/>
      <c r="D62" s="43"/>
      <c r="E62" s="53"/>
      <c r="F62" s="43"/>
      <c r="G62" s="22" t="str">
        <f t="shared" si="2"/>
        <v/>
      </c>
      <c r="H62" s="53"/>
      <c r="I62" s="25" t="str">
        <f t="shared" si="1"/>
        <v/>
      </c>
      <c r="J62" s="40"/>
      <c r="K62" s="15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>
      <c r="A63" s="3">
        <f>A58+1</f>
        <v>42748</v>
      </c>
      <c r="B63" s="49" t="s">
        <v>7</v>
      </c>
      <c r="C63" s="50"/>
      <c r="D63" s="22"/>
      <c r="E63" s="51"/>
      <c r="F63" s="51"/>
      <c r="G63" s="22" t="str">
        <f t="shared" si="2"/>
        <v/>
      </c>
      <c r="H63" s="51"/>
      <c r="I63" s="25" t="str">
        <f t="shared" si="1"/>
        <v/>
      </c>
      <c r="J63" s="28" t="str">
        <f>IF(AND(I63="",I64=""),"",I63+I64)</f>
        <v/>
      </c>
      <c r="K63" s="29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>
      <c r="A64" s="33"/>
      <c r="B64" s="40"/>
      <c r="C64" s="52"/>
      <c r="D64" s="43"/>
      <c r="E64" s="53"/>
      <c r="F64" s="43"/>
      <c r="G64" s="22" t="str">
        <f t="shared" si="2"/>
        <v/>
      </c>
      <c r="H64" s="53"/>
      <c r="I64" s="25" t="str">
        <f t="shared" si="1"/>
        <v/>
      </c>
      <c r="J64" s="40"/>
      <c r="K64" s="15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>
      <c r="A65" s="33"/>
      <c r="B65" s="54" t="s">
        <v>16</v>
      </c>
      <c r="C65" s="52"/>
      <c r="D65" s="53"/>
      <c r="E65" s="53"/>
      <c r="F65" s="53"/>
      <c r="G65" s="22" t="str">
        <f t="shared" si="2"/>
        <v/>
      </c>
      <c r="H65" s="43"/>
      <c r="I65" s="25" t="str">
        <f t="shared" si="1"/>
        <v/>
      </c>
      <c r="J65" s="46" t="str">
        <f>IF(AND(I65="",I66="",I67=""),"",I65+I66+I67)</f>
        <v/>
      </c>
      <c r="K65" s="47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>
      <c r="A66" s="33"/>
      <c r="B66" s="48"/>
      <c r="C66" s="52"/>
      <c r="D66" s="53"/>
      <c r="E66" s="53"/>
      <c r="F66" s="53"/>
      <c r="G66" s="22" t="str">
        <f t="shared" si="2"/>
        <v/>
      </c>
      <c r="H66" s="43"/>
      <c r="I66" s="25" t="str">
        <f t="shared" si="1"/>
        <v/>
      </c>
      <c r="J66" s="48"/>
      <c r="K66" s="33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>
      <c r="A67" s="15"/>
      <c r="B67" s="40"/>
      <c r="C67" s="52"/>
      <c r="D67" s="43"/>
      <c r="E67" s="53"/>
      <c r="F67" s="43"/>
      <c r="G67" s="22" t="str">
        <f t="shared" si="2"/>
        <v/>
      </c>
      <c r="H67" s="53"/>
      <c r="I67" s="25" t="str">
        <f t="shared" si="1"/>
        <v/>
      </c>
      <c r="J67" s="40"/>
      <c r="K67" s="15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>
      <c r="A68" s="3">
        <f>A63+1</f>
        <v>42749</v>
      </c>
      <c r="B68" s="49" t="s">
        <v>7</v>
      </c>
      <c r="C68" s="50"/>
      <c r="D68" s="22"/>
      <c r="E68" s="51"/>
      <c r="F68" s="51"/>
      <c r="G68" s="22" t="str">
        <f t="shared" si="2"/>
        <v/>
      </c>
      <c r="H68" s="51"/>
      <c r="I68" s="25" t="str">
        <f t="shared" si="1"/>
        <v/>
      </c>
      <c r="J68" s="28" t="str">
        <f>IF(AND(I68="",I69=""),"",I68+I69)</f>
        <v/>
      </c>
      <c r="K68" s="29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>
      <c r="A69" s="33"/>
      <c r="B69" s="40"/>
      <c r="C69" s="52"/>
      <c r="D69" s="43"/>
      <c r="E69" s="53"/>
      <c r="F69" s="43"/>
      <c r="G69" s="22" t="str">
        <f t="shared" si="2"/>
        <v/>
      </c>
      <c r="H69" s="53"/>
      <c r="I69" s="25" t="str">
        <f t="shared" si="1"/>
        <v/>
      </c>
      <c r="J69" s="40"/>
      <c r="K69" s="15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>
      <c r="A70" s="33"/>
      <c r="B70" s="54" t="s">
        <v>16</v>
      </c>
      <c r="C70" s="52"/>
      <c r="D70" s="53"/>
      <c r="E70" s="53"/>
      <c r="F70" s="53"/>
      <c r="G70" s="22" t="str">
        <f t="shared" si="2"/>
        <v/>
      </c>
      <c r="H70" s="43"/>
      <c r="I70" s="25" t="str">
        <f t="shared" si="1"/>
        <v/>
      </c>
      <c r="J70" s="46" t="str">
        <f>IF(AND(I70="",I71="",I72=""),"",I70+I71+I72)</f>
        <v/>
      </c>
      <c r="K70" s="47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>
      <c r="A71" s="33"/>
      <c r="B71" s="48"/>
      <c r="C71" s="52"/>
      <c r="D71" s="53"/>
      <c r="E71" s="53"/>
      <c r="F71" s="53"/>
      <c r="G71" s="22" t="str">
        <f t="shared" si="2"/>
        <v/>
      </c>
      <c r="H71" s="43"/>
      <c r="I71" s="25" t="str">
        <f t="shared" si="1"/>
        <v/>
      </c>
      <c r="J71" s="48"/>
      <c r="K71" s="33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>
      <c r="A72" s="15"/>
      <c r="B72" s="40"/>
      <c r="C72" s="52"/>
      <c r="D72" s="43"/>
      <c r="E72" s="53"/>
      <c r="F72" s="43"/>
      <c r="G72" s="22" t="str">
        <f t="shared" si="2"/>
        <v/>
      </c>
      <c r="H72" s="53"/>
      <c r="I72" s="25" t="str">
        <f t="shared" si="1"/>
        <v/>
      </c>
      <c r="J72" s="40"/>
      <c r="K72" s="15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>
      <c r="A73" s="3">
        <f>A68+1</f>
        <v>42750</v>
      </c>
      <c r="B73" s="49" t="s">
        <v>7</v>
      </c>
      <c r="C73" s="50"/>
      <c r="D73" s="22"/>
      <c r="E73" s="51"/>
      <c r="F73" s="51"/>
      <c r="G73" s="22" t="str">
        <f t="shared" si="2"/>
        <v/>
      </c>
      <c r="H73" s="51"/>
      <c r="I73" s="25" t="str">
        <f t="shared" si="1"/>
        <v/>
      </c>
      <c r="J73" s="28" t="str">
        <f>IF(AND(I73="",I74=""),"",I73+I74)</f>
        <v/>
      </c>
      <c r="K73" s="29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>
      <c r="A74" s="33"/>
      <c r="B74" s="40"/>
      <c r="C74" s="52"/>
      <c r="D74" s="43"/>
      <c r="E74" s="53"/>
      <c r="F74" s="43"/>
      <c r="G74" s="22" t="str">
        <f t="shared" si="2"/>
        <v/>
      </c>
      <c r="H74" s="53"/>
      <c r="I74" s="25" t="str">
        <f t="shared" si="1"/>
        <v/>
      </c>
      <c r="J74" s="40"/>
      <c r="K74" s="15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>
      <c r="A75" s="33"/>
      <c r="B75" s="54" t="s">
        <v>16</v>
      </c>
      <c r="C75" s="52"/>
      <c r="D75" s="53"/>
      <c r="E75" s="53"/>
      <c r="F75" s="53"/>
      <c r="G75" s="22" t="str">
        <f t="shared" si="2"/>
        <v/>
      </c>
      <c r="H75" s="43"/>
      <c r="I75" s="25" t="str">
        <f t="shared" si="1"/>
        <v/>
      </c>
      <c r="J75" s="46" t="str">
        <f>IF(AND(I75="",I76="",I77=""),"",I75+I76+I77)</f>
        <v/>
      </c>
      <c r="K75" s="47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>
      <c r="A76" s="33"/>
      <c r="B76" s="48"/>
      <c r="C76" s="52"/>
      <c r="D76" s="53"/>
      <c r="E76" s="53"/>
      <c r="F76" s="53"/>
      <c r="G76" s="22" t="str">
        <f t="shared" si="2"/>
        <v/>
      </c>
      <c r="H76" s="43"/>
      <c r="I76" s="25" t="str">
        <f t="shared" si="1"/>
        <v/>
      </c>
      <c r="J76" s="48"/>
      <c r="K76" s="33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>
      <c r="A77" s="15"/>
      <c r="B77" s="40"/>
      <c r="C77" s="52"/>
      <c r="D77" s="43"/>
      <c r="E77" s="53"/>
      <c r="F77" s="43"/>
      <c r="G77" s="22" t="str">
        <f t="shared" si="2"/>
        <v/>
      </c>
      <c r="H77" s="53"/>
      <c r="I77" s="25" t="str">
        <f t="shared" si="1"/>
        <v/>
      </c>
      <c r="J77" s="40"/>
      <c r="K77" s="15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>
      <c r="A78" s="3">
        <f>A73+1</f>
        <v>42751</v>
      </c>
      <c r="B78" s="49" t="s">
        <v>7</v>
      </c>
      <c r="C78" s="50"/>
      <c r="D78" s="22"/>
      <c r="E78" s="51"/>
      <c r="F78" s="51"/>
      <c r="G78" s="22" t="str">
        <f t="shared" si="2"/>
        <v/>
      </c>
      <c r="H78" s="51"/>
      <c r="I78" s="25" t="str">
        <f t="shared" si="1"/>
        <v/>
      </c>
      <c r="J78" s="28" t="str">
        <f>IF(AND(I78="",I79=""),"",I78+I79)</f>
        <v/>
      </c>
      <c r="K78" s="29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>
      <c r="A79" s="33"/>
      <c r="B79" s="40"/>
      <c r="C79" s="52"/>
      <c r="D79" s="43"/>
      <c r="E79" s="53"/>
      <c r="F79" s="43"/>
      <c r="G79" s="22" t="str">
        <f t="shared" si="2"/>
        <v/>
      </c>
      <c r="H79" s="53"/>
      <c r="I79" s="25" t="str">
        <f t="shared" si="1"/>
        <v/>
      </c>
      <c r="J79" s="40"/>
      <c r="K79" s="15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>
      <c r="A80" s="33"/>
      <c r="B80" s="54" t="s">
        <v>16</v>
      </c>
      <c r="C80" s="52"/>
      <c r="D80" s="53"/>
      <c r="E80" s="53"/>
      <c r="F80" s="53"/>
      <c r="G80" s="22" t="str">
        <f t="shared" si="2"/>
        <v/>
      </c>
      <c r="H80" s="43"/>
      <c r="I80" s="25" t="str">
        <f t="shared" si="1"/>
        <v/>
      </c>
      <c r="J80" s="46" t="str">
        <f>IF(AND(I80="",I81="",I82=""),"",I80+I81+I82)</f>
        <v/>
      </c>
      <c r="K80" s="47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>
      <c r="A81" s="33"/>
      <c r="B81" s="48"/>
      <c r="C81" s="52"/>
      <c r="D81" s="53"/>
      <c r="E81" s="53"/>
      <c r="F81" s="53"/>
      <c r="G81" s="22" t="str">
        <f t="shared" si="2"/>
        <v/>
      </c>
      <c r="H81" s="43"/>
      <c r="I81" s="25" t="str">
        <f t="shared" si="1"/>
        <v/>
      </c>
      <c r="J81" s="48"/>
      <c r="K81" s="33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>
      <c r="A82" s="15"/>
      <c r="B82" s="40"/>
      <c r="C82" s="52"/>
      <c r="D82" s="43"/>
      <c r="E82" s="53"/>
      <c r="F82" s="43"/>
      <c r="G82" s="22" t="str">
        <f t="shared" si="2"/>
        <v/>
      </c>
      <c r="H82" s="53"/>
      <c r="I82" s="25" t="str">
        <f t="shared" si="1"/>
        <v/>
      </c>
      <c r="J82" s="40"/>
      <c r="K82" s="15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>
      <c r="A83" s="3">
        <f>A78+1</f>
        <v>42752</v>
      </c>
      <c r="B83" s="18" t="s">
        <v>7</v>
      </c>
      <c r="C83" s="19"/>
      <c r="D83" s="20"/>
      <c r="E83" s="20"/>
      <c r="F83" s="19"/>
      <c r="G83" s="22" t="str">
        <f t="shared" si="2"/>
        <v/>
      </c>
      <c r="H83" s="19"/>
      <c r="I83" s="25" t="str">
        <f t="shared" si="1"/>
        <v/>
      </c>
      <c r="J83" s="28" t="str">
        <f>IF(AND(I83="",I84=""),"",I83+I84)</f>
        <v/>
      </c>
      <c r="K83" s="29"/>
      <c r="L83" s="30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>
      <c r="A84" s="33"/>
      <c r="B84" s="40"/>
      <c r="C84" s="36"/>
      <c r="D84" s="44"/>
      <c r="E84" s="44"/>
      <c r="F84" s="43"/>
      <c r="G84" s="22" t="str">
        <f t="shared" si="2"/>
        <v/>
      </c>
      <c r="H84" s="36"/>
      <c r="I84" s="25" t="str">
        <f t="shared" si="1"/>
        <v/>
      </c>
      <c r="J84" s="40"/>
      <c r="K84" s="15"/>
      <c r="L84" s="30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>
      <c r="A85" s="33"/>
      <c r="B85" s="45" t="s">
        <v>16</v>
      </c>
      <c r="C85" s="36"/>
      <c r="D85" s="36"/>
      <c r="E85" s="36"/>
      <c r="F85" s="36"/>
      <c r="G85" s="22" t="str">
        <f t="shared" si="2"/>
        <v/>
      </c>
      <c r="H85" s="36"/>
      <c r="I85" s="25" t="str">
        <f t="shared" si="1"/>
        <v/>
      </c>
      <c r="J85" s="46" t="str">
        <f>IF(AND(I85="",I86="",I87=""),"",I85+I86+I87)</f>
        <v/>
      </c>
      <c r="K85" s="47"/>
      <c r="L85" s="30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>
      <c r="A86" s="33"/>
      <c r="B86" s="48"/>
      <c r="C86" s="36"/>
      <c r="D86" s="36"/>
      <c r="E86" s="36"/>
      <c r="F86" s="36"/>
      <c r="G86" s="22" t="str">
        <f t="shared" si="2"/>
        <v/>
      </c>
      <c r="H86" s="36"/>
      <c r="I86" s="25" t="str">
        <f t="shared" si="1"/>
        <v/>
      </c>
      <c r="J86" s="48"/>
      <c r="K86" s="33"/>
      <c r="L86" s="30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>
      <c r="A87" s="15"/>
      <c r="B87" s="40"/>
      <c r="C87" s="36"/>
      <c r="D87" s="36"/>
      <c r="E87" s="36"/>
      <c r="F87" s="36"/>
      <c r="G87" s="22" t="str">
        <f t="shared" si="2"/>
        <v/>
      </c>
      <c r="H87" s="36"/>
      <c r="I87" s="25" t="str">
        <f t="shared" si="1"/>
        <v/>
      </c>
      <c r="J87" s="40"/>
      <c r="K87" s="15"/>
      <c r="L87" s="30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>
      <c r="A88" s="3">
        <f>A83+1</f>
        <v>42753</v>
      </c>
      <c r="B88" s="49" t="s">
        <v>7</v>
      </c>
      <c r="C88" s="50"/>
      <c r="D88" s="22"/>
      <c r="E88" s="51"/>
      <c r="F88" s="51"/>
      <c r="G88" s="22" t="str">
        <f t="shared" si="2"/>
        <v/>
      </c>
      <c r="H88" s="51"/>
      <c r="I88" s="25" t="str">
        <f t="shared" si="1"/>
        <v/>
      </c>
      <c r="J88" s="28" t="str">
        <f>IF(AND(I88="",I89=""),"",I88+I89)</f>
        <v/>
      </c>
      <c r="K88" s="29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>
      <c r="A89" s="33"/>
      <c r="B89" s="40"/>
      <c r="C89" s="52"/>
      <c r="D89" s="43"/>
      <c r="E89" s="53"/>
      <c r="F89" s="43"/>
      <c r="G89" s="22" t="str">
        <f t="shared" si="2"/>
        <v/>
      </c>
      <c r="H89" s="53"/>
      <c r="I89" s="25" t="str">
        <f t="shared" si="1"/>
        <v/>
      </c>
      <c r="J89" s="40"/>
      <c r="K89" s="15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>
      <c r="A90" s="33"/>
      <c r="B90" s="54" t="s">
        <v>16</v>
      </c>
      <c r="C90" s="52"/>
      <c r="D90" s="53"/>
      <c r="E90" s="53"/>
      <c r="F90" s="53"/>
      <c r="G90" s="22" t="str">
        <f t="shared" si="2"/>
        <v/>
      </c>
      <c r="H90" s="43"/>
      <c r="I90" s="25" t="str">
        <f t="shared" si="1"/>
        <v/>
      </c>
      <c r="J90" s="46" t="str">
        <f>IF(AND(I90="",I91="",I92=""),"",I90+I91+I92)</f>
        <v/>
      </c>
      <c r="K90" s="47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>
      <c r="A91" s="33"/>
      <c r="B91" s="48"/>
      <c r="C91" s="52"/>
      <c r="D91" s="53"/>
      <c r="E91" s="53"/>
      <c r="F91" s="53"/>
      <c r="G91" s="22" t="str">
        <f t="shared" si="2"/>
        <v/>
      </c>
      <c r="H91" s="43"/>
      <c r="I91" s="25" t="str">
        <f t="shared" si="1"/>
        <v/>
      </c>
      <c r="J91" s="48"/>
      <c r="K91" s="33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>
      <c r="A92" s="15"/>
      <c r="B92" s="40"/>
      <c r="C92" s="52"/>
      <c r="D92" s="43"/>
      <c r="E92" s="53"/>
      <c r="F92" s="43"/>
      <c r="G92" s="22" t="str">
        <f t="shared" si="2"/>
        <v/>
      </c>
      <c r="H92" s="53"/>
      <c r="I92" s="25" t="str">
        <f t="shared" si="1"/>
        <v/>
      </c>
      <c r="J92" s="40"/>
      <c r="K92" s="15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>
      <c r="A93" s="3">
        <f>A88+1</f>
        <v>42754</v>
      </c>
      <c r="B93" s="49" t="s">
        <v>7</v>
      </c>
      <c r="C93" s="50"/>
      <c r="D93" s="22"/>
      <c r="E93" s="51"/>
      <c r="F93" s="51"/>
      <c r="G93" s="22" t="str">
        <f t="shared" si="2"/>
        <v/>
      </c>
      <c r="H93" s="51"/>
      <c r="I93" s="25" t="str">
        <f t="shared" si="1"/>
        <v/>
      </c>
      <c r="J93" s="28" t="str">
        <f>IF(AND(I93="",I94=""),"",I93+I94)</f>
        <v/>
      </c>
      <c r="K93" s="29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>
      <c r="A94" s="33"/>
      <c r="B94" s="40"/>
      <c r="C94" s="52"/>
      <c r="D94" s="43"/>
      <c r="E94" s="53"/>
      <c r="F94" s="43"/>
      <c r="G94" s="22" t="str">
        <f t="shared" si="2"/>
        <v/>
      </c>
      <c r="H94" s="53"/>
      <c r="I94" s="25" t="str">
        <f t="shared" si="1"/>
        <v/>
      </c>
      <c r="J94" s="40"/>
      <c r="K94" s="15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>
      <c r="A95" s="33"/>
      <c r="B95" s="54" t="s">
        <v>16</v>
      </c>
      <c r="C95" s="52"/>
      <c r="D95" s="53"/>
      <c r="E95" s="53"/>
      <c r="F95" s="53"/>
      <c r="G95" s="22" t="str">
        <f t="shared" si="2"/>
        <v/>
      </c>
      <c r="H95" s="43"/>
      <c r="I95" s="25" t="str">
        <f t="shared" si="1"/>
        <v/>
      </c>
      <c r="J95" s="46" t="str">
        <f>IF(AND(I95="",I96="",I97=""),"",I95+I96+I97)</f>
        <v/>
      </c>
      <c r="K95" s="47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>
      <c r="A96" s="33"/>
      <c r="B96" s="48"/>
      <c r="C96" s="52"/>
      <c r="D96" s="53"/>
      <c r="E96" s="53"/>
      <c r="F96" s="53"/>
      <c r="G96" s="22" t="str">
        <f t="shared" si="2"/>
        <v/>
      </c>
      <c r="H96" s="43"/>
      <c r="I96" s="25" t="str">
        <f t="shared" si="1"/>
        <v/>
      </c>
      <c r="J96" s="48"/>
      <c r="K96" s="33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>
      <c r="A97" s="15"/>
      <c r="B97" s="40"/>
      <c r="C97" s="52"/>
      <c r="D97" s="43"/>
      <c r="E97" s="53"/>
      <c r="F97" s="43"/>
      <c r="G97" s="22" t="str">
        <f t="shared" si="2"/>
        <v/>
      </c>
      <c r="H97" s="53"/>
      <c r="I97" s="25" t="str">
        <f t="shared" si="1"/>
        <v/>
      </c>
      <c r="J97" s="40"/>
      <c r="K97" s="15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>
      <c r="A98" s="3">
        <f>A93+1</f>
        <v>42755</v>
      </c>
      <c r="B98" s="49" t="s">
        <v>7</v>
      </c>
      <c r="C98" s="50"/>
      <c r="D98" s="22"/>
      <c r="E98" s="51"/>
      <c r="F98" s="51"/>
      <c r="G98" s="22" t="str">
        <f t="shared" si="2"/>
        <v/>
      </c>
      <c r="H98" s="51"/>
      <c r="I98" s="25" t="str">
        <f t="shared" si="1"/>
        <v/>
      </c>
      <c r="J98" s="28" t="str">
        <f>IF(AND(I98="",I99=""),"",I98+I99)</f>
        <v/>
      </c>
      <c r="K98" s="29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>
      <c r="A99" s="33"/>
      <c r="B99" s="40"/>
      <c r="C99" s="52"/>
      <c r="D99" s="43"/>
      <c r="E99" s="53"/>
      <c r="F99" s="43"/>
      <c r="G99" s="22" t="str">
        <f t="shared" si="2"/>
        <v/>
      </c>
      <c r="H99" s="53"/>
      <c r="I99" s="25" t="str">
        <f t="shared" si="1"/>
        <v/>
      </c>
      <c r="J99" s="40"/>
      <c r="K99" s="15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>
      <c r="A100" s="33"/>
      <c r="B100" s="54" t="s">
        <v>16</v>
      </c>
      <c r="C100" s="52"/>
      <c r="D100" s="53"/>
      <c r="E100" s="53"/>
      <c r="F100" s="53"/>
      <c r="G100" s="22" t="str">
        <f t="shared" si="2"/>
        <v/>
      </c>
      <c r="H100" s="43"/>
      <c r="I100" s="25" t="str">
        <f t="shared" si="1"/>
        <v/>
      </c>
      <c r="J100" s="46" t="str">
        <f>IF(AND(I100="",I101="",I102=""),"",I100+I101+I102)</f>
        <v/>
      </c>
      <c r="K100" s="47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>
      <c r="A101" s="33"/>
      <c r="B101" s="48"/>
      <c r="C101" s="52"/>
      <c r="D101" s="53"/>
      <c r="E101" s="53"/>
      <c r="F101" s="53"/>
      <c r="G101" s="22" t="str">
        <f t="shared" si="2"/>
        <v/>
      </c>
      <c r="H101" s="43"/>
      <c r="I101" s="25" t="str">
        <f t="shared" si="1"/>
        <v/>
      </c>
      <c r="J101" s="48"/>
      <c r="K101" s="33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>
      <c r="A102" s="15"/>
      <c r="B102" s="40"/>
      <c r="C102" s="52"/>
      <c r="D102" s="43"/>
      <c r="E102" s="53"/>
      <c r="F102" s="43"/>
      <c r="G102" s="22" t="str">
        <f t="shared" si="2"/>
        <v/>
      </c>
      <c r="H102" s="53"/>
      <c r="I102" s="25" t="str">
        <f t="shared" si="1"/>
        <v/>
      </c>
      <c r="J102" s="40"/>
      <c r="K102" s="15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>
      <c r="A103" s="3">
        <f>A98+1</f>
        <v>42756</v>
      </c>
      <c r="B103" s="49" t="s">
        <v>7</v>
      </c>
      <c r="C103" s="50"/>
      <c r="D103" s="22"/>
      <c r="E103" s="51"/>
      <c r="F103" s="51"/>
      <c r="G103" s="22" t="str">
        <f t="shared" si="2"/>
        <v/>
      </c>
      <c r="H103" s="51"/>
      <c r="I103" s="25" t="str">
        <f t="shared" si="1"/>
        <v/>
      </c>
      <c r="J103" s="28" t="str">
        <f>IF(AND(I103="",I104=""),"",I103+I104)</f>
        <v/>
      </c>
      <c r="K103" s="29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>
      <c r="A104" s="33"/>
      <c r="B104" s="40"/>
      <c r="C104" s="52"/>
      <c r="D104" s="43"/>
      <c r="E104" s="53"/>
      <c r="F104" s="43"/>
      <c r="G104" s="22" t="str">
        <f t="shared" si="2"/>
        <v/>
      </c>
      <c r="H104" s="53"/>
      <c r="I104" s="25" t="str">
        <f t="shared" si="1"/>
        <v/>
      </c>
      <c r="J104" s="40"/>
      <c r="K104" s="15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>
      <c r="A105" s="33"/>
      <c r="B105" s="54" t="s">
        <v>16</v>
      </c>
      <c r="C105" s="52"/>
      <c r="D105" s="53"/>
      <c r="E105" s="53"/>
      <c r="F105" s="53"/>
      <c r="G105" s="22" t="str">
        <f t="shared" si="2"/>
        <v/>
      </c>
      <c r="H105" s="43"/>
      <c r="I105" s="25" t="str">
        <f t="shared" si="1"/>
        <v/>
      </c>
      <c r="J105" s="46" t="str">
        <f>IF(AND(I105="",I106="",I107=""),"",I105+I106+I107)</f>
        <v/>
      </c>
      <c r="K105" s="47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>
      <c r="A106" s="33"/>
      <c r="B106" s="48"/>
      <c r="C106" s="52"/>
      <c r="D106" s="53"/>
      <c r="E106" s="53"/>
      <c r="F106" s="53"/>
      <c r="G106" s="22" t="str">
        <f t="shared" si="2"/>
        <v/>
      </c>
      <c r="H106" s="43"/>
      <c r="I106" s="25" t="str">
        <f t="shared" si="1"/>
        <v/>
      </c>
      <c r="J106" s="48"/>
      <c r="K106" s="33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>
      <c r="A107" s="15"/>
      <c r="B107" s="40"/>
      <c r="C107" s="52"/>
      <c r="D107" s="43"/>
      <c r="E107" s="53"/>
      <c r="F107" s="43"/>
      <c r="G107" s="22" t="str">
        <f t="shared" si="2"/>
        <v/>
      </c>
      <c r="H107" s="53"/>
      <c r="I107" s="25" t="str">
        <f t="shared" si="1"/>
        <v/>
      </c>
      <c r="J107" s="40"/>
      <c r="K107" s="15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>
      <c r="A108" s="3">
        <f>A103+1</f>
        <v>42757</v>
      </c>
      <c r="B108" s="49" t="s">
        <v>7</v>
      </c>
      <c r="C108" s="50"/>
      <c r="D108" s="22"/>
      <c r="E108" s="51"/>
      <c r="F108" s="51"/>
      <c r="G108" s="22" t="str">
        <f t="shared" si="2"/>
        <v/>
      </c>
      <c r="H108" s="51"/>
      <c r="I108" s="25" t="str">
        <f t="shared" si="1"/>
        <v/>
      </c>
      <c r="J108" s="28" t="str">
        <f>IF(AND(I108="",I109=""),"",I108+I109)</f>
        <v/>
      </c>
      <c r="K108" s="29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>
      <c r="A109" s="33"/>
      <c r="B109" s="40"/>
      <c r="C109" s="52"/>
      <c r="D109" s="43"/>
      <c r="E109" s="53"/>
      <c r="F109" s="43"/>
      <c r="G109" s="22" t="str">
        <f t="shared" si="2"/>
        <v/>
      </c>
      <c r="H109" s="53"/>
      <c r="I109" s="25" t="str">
        <f t="shared" si="1"/>
        <v/>
      </c>
      <c r="J109" s="40"/>
      <c r="K109" s="15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>
      <c r="A110" s="33"/>
      <c r="B110" s="54" t="s">
        <v>16</v>
      </c>
      <c r="C110" s="52"/>
      <c r="D110" s="53"/>
      <c r="E110" s="53"/>
      <c r="F110" s="53"/>
      <c r="G110" s="22" t="str">
        <f t="shared" si="2"/>
        <v/>
      </c>
      <c r="H110" s="43"/>
      <c r="I110" s="25" t="str">
        <f t="shared" si="1"/>
        <v/>
      </c>
      <c r="J110" s="46" t="str">
        <f>IF(AND(I110="",I111="",I112=""),"",I110+I111+I112)</f>
        <v/>
      </c>
      <c r="K110" s="47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>
      <c r="A111" s="33"/>
      <c r="B111" s="48"/>
      <c r="C111" s="52"/>
      <c r="D111" s="53"/>
      <c r="E111" s="53"/>
      <c r="F111" s="53"/>
      <c r="G111" s="22" t="str">
        <f t="shared" si="2"/>
        <v/>
      </c>
      <c r="H111" s="43"/>
      <c r="I111" s="25" t="str">
        <f t="shared" si="1"/>
        <v/>
      </c>
      <c r="J111" s="48"/>
      <c r="K111" s="33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>
      <c r="A112" s="15"/>
      <c r="B112" s="40"/>
      <c r="C112" s="52"/>
      <c r="D112" s="43"/>
      <c r="E112" s="53"/>
      <c r="F112" s="43"/>
      <c r="G112" s="22" t="str">
        <f t="shared" si="2"/>
        <v/>
      </c>
      <c r="H112" s="53"/>
      <c r="I112" s="25" t="str">
        <f t="shared" si="1"/>
        <v/>
      </c>
      <c r="J112" s="40"/>
      <c r="K112" s="15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>
      <c r="A113" s="3">
        <f>A108+1</f>
        <v>42758</v>
      </c>
      <c r="B113" s="49" t="s">
        <v>7</v>
      </c>
      <c r="C113" s="50"/>
      <c r="D113" s="22"/>
      <c r="E113" s="51"/>
      <c r="F113" s="51"/>
      <c r="G113" s="22" t="str">
        <f t="shared" si="2"/>
        <v/>
      </c>
      <c r="H113" s="51"/>
      <c r="I113" s="25" t="str">
        <f t="shared" si="1"/>
        <v/>
      </c>
      <c r="J113" s="28" t="str">
        <f>IF(AND(I113="",I114=""),"",I113+I114)</f>
        <v/>
      </c>
      <c r="K113" s="29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>
      <c r="A114" s="33"/>
      <c r="B114" s="40"/>
      <c r="C114" s="52"/>
      <c r="D114" s="43"/>
      <c r="E114" s="53"/>
      <c r="F114" s="43"/>
      <c r="G114" s="22" t="str">
        <f t="shared" si="2"/>
        <v/>
      </c>
      <c r="H114" s="53"/>
      <c r="I114" s="25" t="str">
        <f t="shared" si="1"/>
        <v/>
      </c>
      <c r="J114" s="40"/>
      <c r="K114" s="15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>
      <c r="A115" s="33"/>
      <c r="B115" s="54" t="s">
        <v>16</v>
      </c>
      <c r="C115" s="52"/>
      <c r="D115" s="53"/>
      <c r="E115" s="53"/>
      <c r="F115" s="53"/>
      <c r="G115" s="22" t="str">
        <f t="shared" si="2"/>
        <v/>
      </c>
      <c r="H115" s="43"/>
      <c r="I115" s="25" t="str">
        <f t="shared" si="1"/>
        <v/>
      </c>
      <c r="J115" s="46" t="str">
        <f>IF(AND(I115="",I116="",I117=""),"",I115+I116+I117)</f>
        <v/>
      </c>
      <c r="K115" s="47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>
      <c r="A116" s="33"/>
      <c r="B116" s="48"/>
      <c r="C116" s="52"/>
      <c r="D116" s="53"/>
      <c r="E116" s="53"/>
      <c r="F116" s="53"/>
      <c r="G116" s="22" t="str">
        <f t="shared" si="2"/>
        <v/>
      </c>
      <c r="H116" s="43"/>
      <c r="I116" s="25" t="str">
        <f t="shared" si="1"/>
        <v/>
      </c>
      <c r="J116" s="48"/>
      <c r="K116" s="33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>
      <c r="A117" s="15"/>
      <c r="B117" s="40"/>
      <c r="C117" s="52"/>
      <c r="D117" s="43"/>
      <c r="E117" s="53"/>
      <c r="F117" s="43"/>
      <c r="G117" s="22" t="str">
        <f t="shared" si="2"/>
        <v/>
      </c>
      <c r="H117" s="53"/>
      <c r="I117" s="25" t="str">
        <f t="shared" si="1"/>
        <v/>
      </c>
      <c r="J117" s="40"/>
      <c r="K117" s="15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</row>
    <row r="118">
      <c r="A118" s="3">
        <f>A113+1</f>
        <v>42759</v>
      </c>
      <c r="B118" s="49" t="s">
        <v>7</v>
      </c>
      <c r="C118" s="50"/>
      <c r="D118" s="22"/>
      <c r="E118" s="51"/>
      <c r="F118" s="51"/>
      <c r="G118" s="22" t="str">
        <f t="shared" si="2"/>
        <v/>
      </c>
      <c r="H118" s="51"/>
      <c r="I118" s="25" t="str">
        <f t="shared" si="1"/>
        <v/>
      </c>
      <c r="J118" s="28" t="str">
        <f>IF(AND(I118="",I119=""),"",I118+I119)</f>
        <v/>
      </c>
      <c r="K118" s="29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</row>
    <row r="119">
      <c r="A119" s="33"/>
      <c r="B119" s="40"/>
      <c r="C119" s="52"/>
      <c r="D119" s="43"/>
      <c r="E119" s="53"/>
      <c r="F119" s="43"/>
      <c r="G119" s="22" t="str">
        <f t="shared" si="2"/>
        <v/>
      </c>
      <c r="H119" s="53"/>
      <c r="I119" s="25" t="str">
        <f t="shared" si="1"/>
        <v/>
      </c>
      <c r="J119" s="40"/>
      <c r="K119" s="15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>
      <c r="A120" s="33"/>
      <c r="B120" s="54" t="s">
        <v>16</v>
      </c>
      <c r="C120" s="52"/>
      <c r="D120" s="53"/>
      <c r="E120" s="53"/>
      <c r="F120" s="53"/>
      <c r="G120" s="22" t="str">
        <f t="shared" si="2"/>
        <v/>
      </c>
      <c r="H120" s="43"/>
      <c r="I120" s="25" t="str">
        <f t="shared" si="1"/>
        <v/>
      </c>
      <c r="J120" s="46" t="str">
        <f>IF(AND(I120="",I121="",I122=""),"",I120+I121+I122)</f>
        <v/>
      </c>
      <c r="K120" s="47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>
      <c r="A121" s="33"/>
      <c r="B121" s="48"/>
      <c r="C121" s="52"/>
      <c r="D121" s="53"/>
      <c r="E121" s="53"/>
      <c r="F121" s="53"/>
      <c r="G121" s="22" t="str">
        <f t="shared" si="2"/>
        <v/>
      </c>
      <c r="H121" s="43"/>
      <c r="I121" s="25" t="str">
        <f t="shared" si="1"/>
        <v/>
      </c>
      <c r="J121" s="48"/>
      <c r="K121" s="33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>
      <c r="A122" s="15"/>
      <c r="B122" s="40"/>
      <c r="C122" s="52"/>
      <c r="D122" s="43"/>
      <c r="E122" s="53"/>
      <c r="F122" s="43"/>
      <c r="G122" s="22" t="str">
        <f t="shared" si="2"/>
        <v/>
      </c>
      <c r="H122" s="53"/>
      <c r="I122" s="25" t="str">
        <f t="shared" si="1"/>
        <v/>
      </c>
      <c r="J122" s="40"/>
      <c r="K122" s="15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>
      <c r="A123" s="3">
        <f>A118+1</f>
        <v>42760</v>
      </c>
      <c r="B123" s="49" t="s">
        <v>7</v>
      </c>
      <c r="C123" s="50"/>
      <c r="D123" s="22"/>
      <c r="E123" s="51"/>
      <c r="F123" s="51"/>
      <c r="G123" s="22" t="str">
        <f t="shared" si="2"/>
        <v/>
      </c>
      <c r="H123" s="51"/>
      <c r="I123" s="25" t="str">
        <f t="shared" si="1"/>
        <v/>
      </c>
      <c r="J123" s="28" t="str">
        <f>IF(AND(I123="",I124=""),"",I123+I124)</f>
        <v/>
      </c>
      <c r="K123" s="29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>
      <c r="A124" s="33"/>
      <c r="B124" s="40"/>
      <c r="C124" s="52"/>
      <c r="D124" s="43"/>
      <c r="E124" s="53"/>
      <c r="F124" s="43"/>
      <c r="G124" s="22" t="str">
        <f t="shared" si="2"/>
        <v/>
      </c>
      <c r="H124" s="53"/>
      <c r="I124" s="25" t="str">
        <f t="shared" si="1"/>
        <v/>
      </c>
      <c r="J124" s="40"/>
      <c r="K124" s="15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>
      <c r="A125" s="33"/>
      <c r="B125" s="54" t="s">
        <v>16</v>
      </c>
      <c r="C125" s="52"/>
      <c r="D125" s="53"/>
      <c r="E125" s="53"/>
      <c r="F125" s="53"/>
      <c r="G125" s="22" t="str">
        <f t="shared" si="2"/>
        <v/>
      </c>
      <c r="H125" s="43"/>
      <c r="I125" s="25" t="str">
        <f t="shared" si="1"/>
        <v/>
      </c>
      <c r="J125" s="46" t="str">
        <f>IF(AND(I125="",I126="",I127=""),"",I125+I126+I127)</f>
        <v/>
      </c>
      <c r="K125" s="47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>
      <c r="A126" s="33"/>
      <c r="B126" s="48"/>
      <c r="C126" s="52"/>
      <c r="D126" s="53"/>
      <c r="E126" s="53"/>
      <c r="F126" s="53"/>
      <c r="G126" s="22" t="str">
        <f t="shared" si="2"/>
        <v/>
      </c>
      <c r="H126" s="43"/>
      <c r="I126" s="25" t="str">
        <f t="shared" si="1"/>
        <v/>
      </c>
      <c r="J126" s="48"/>
      <c r="K126" s="3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>
      <c r="A127" s="15"/>
      <c r="B127" s="40"/>
      <c r="C127" s="52"/>
      <c r="D127" s="43"/>
      <c r="E127" s="53"/>
      <c r="F127" s="43"/>
      <c r="G127" s="22" t="str">
        <f t="shared" si="2"/>
        <v/>
      </c>
      <c r="H127" s="53"/>
      <c r="I127" s="25" t="str">
        <f t="shared" si="1"/>
        <v/>
      </c>
      <c r="J127" s="40"/>
      <c r="K127" s="15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>
      <c r="A128" s="3">
        <f>A123+1</f>
        <v>42761</v>
      </c>
      <c r="B128" s="49" t="s">
        <v>7</v>
      </c>
      <c r="C128" s="50"/>
      <c r="D128" s="22"/>
      <c r="E128" s="51"/>
      <c r="F128" s="51"/>
      <c r="G128" s="22" t="str">
        <f t="shared" si="2"/>
        <v/>
      </c>
      <c r="H128" s="51"/>
      <c r="I128" s="25" t="str">
        <f t="shared" si="1"/>
        <v/>
      </c>
      <c r="J128" s="28" t="str">
        <f>IF(AND(I128="",I129=""),"",I128+I129)</f>
        <v/>
      </c>
      <c r="K128" s="29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</row>
    <row r="129">
      <c r="A129" s="33"/>
      <c r="B129" s="40"/>
      <c r="C129" s="52"/>
      <c r="D129" s="43"/>
      <c r="E129" s="53"/>
      <c r="F129" s="43"/>
      <c r="G129" s="22" t="str">
        <f t="shared" si="2"/>
        <v/>
      </c>
      <c r="H129" s="53"/>
      <c r="I129" s="25" t="str">
        <f t="shared" si="1"/>
        <v/>
      </c>
      <c r="J129" s="40"/>
      <c r="K129" s="15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</row>
    <row r="130">
      <c r="A130" s="33"/>
      <c r="B130" s="54" t="s">
        <v>16</v>
      </c>
      <c r="C130" s="52"/>
      <c r="D130" s="53"/>
      <c r="E130" s="53"/>
      <c r="F130" s="53"/>
      <c r="G130" s="22" t="str">
        <f t="shared" si="2"/>
        <v/>
      </c>
      <c r="H130" s="43"/>
      <c r="I130" s="25" t="str">
        <f t="shared" si="1"/>
        <v/>
      </c>
      <c r="J130" s="46" t="str">
        <f>IF(AND(I130="",I131="",I132=""),"",I130+I131+I132)</f>
        <v/>
      </c>
      <c r="K130" s="47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>
      <c r="A131" s="33"/>
      <c r="B131" s="48"/>
      <c r="C131" s="52"/>
      <c r="D131" s="53"/>
      <c r="E131" s="53"/>
      <c r="F131" s="53"/>
      <c r="G131" s="22" t="str">
        <f t="shared" si="2"/>
        <v/>
      </c>
      <c r="H131" s="43"/>
      <c r="I131" s="25" t="str">
        <f t="shared" si="1"/>
        <v/>
      </c>
      <c r="J131" s="48"/>
      <c r="K131" s="33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>
      <c r="A132" s="15"/>
      <c r="B132" s="40"/>
      <c r="C132" s="52"/>
      <c r="D132" s="43"/>
      <c r="E132" s="53"/>
      <c r="F132" s="43"/>
      <c r="G132" s="22" t="str">
        <f t="shared" si="2"/>
        <v/>
      </c>
      <c r="H132" s="53"/>
      <c r="I132" s="25" t="str">
        <f t="shared" si="1"/>
        <v/>
      </c>
      <c r="J132" s="40"/>
      <c r="K132" s="15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>
      <c r="A133" s="3">
        <f>A128+1</f>
        <v>42762</v>
      </c>
      <c r="B133" s="49" t="s">
        <v>7</v>
      </c>
      <c r="C133" s="50"/>
      <c r="D133" s="22"/>
      <c r="E133" s="51"/>
      <c r="F133" s="51"/>
      <c r="G133" s="22" t="str">
        <f t="shared" si="2"/>
        <v/>
      </c>
      <c r="H133" s="51"/>
      <c r="I133" s="25" t="str">
        <f t="shared" si="1"/>
        <v/>
      </c>
      <c r="J133" s="28" t="str">
        <f>IF(AND(I133="",I134=""),"",I133+I134)</f>
        <v/>
      </c>
      <c r="K133" s="29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>
      <c r="A134" s="33"/>
      <c r="B134" s="40"/>
      <c r="C134" s="52"/>
      <c r="D134" s="43"/>
      <c r="E134" s="53"/>
      <c r="F134" s="43"/>
      <c r="G134" s="22" t="str">
        <f t="shared" si="2"/>
        <v/>
      </c>
      <c r="H134" s="53"/>
      <c r="I134" s="25" t="str">
        <f t="shared" si="1"/>
        <v/>
      </c>
      <c r="J134" s="40"/>
      <c r="K134" s="15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>
      <c r="A135" s="33"/>
      <c r="B135" s="54" t="s">
        <v>16</v>
      </c>
      <c r="C135" s="52"/>
      <c r="D135" s="53"/>
      <c r="E135" s="53"/>
      <c r="F135" s="53"/>
      <c r="G135" s="22" t="str">
        <f t="shared" si="2"/>
        <v/>
      </c>
      <c r="H135" s="43"/>
      <c r="I135" s="25" t="str">
        <f t="shared" si="1"/>
        <v/>
      </c>
      <c r="J135" s="46" t="str">
        <f>IF(AND(I135="",I136="",I137=""),"",I135+I136+I137)</f>
        <v/>
      </c>
      <c r="K135" s="47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>
      <c r="A136" s="33"/>
      <c r="B136" s="48"/>
      <c r="C136" s="52"/>
      <c r="D136" s="53"/>
      <c r="E136" s="53"/>
      <c r="F136" s="53"/>
      <c r="G136" s="22" t="str">
        <f t="shared" si="2"/>
        <v/>
      </c>
      <c r="H136" s="43"/>
      <c r="I136" s="25" t="str">
        <f t="shared" si="1"/>
        <v/>
      </c>
      <c r="J136" s="48"/>
      <c r="K136" s="33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>
      <c r="A137" s="15"/>
      <c r="B137" s="40"/>
      <c r="C137" s="52"/>
      <c r="D137" s="43"/>
      <c r="E137" s="53"/>
      <c r="F137" s="43"/>
      <c r="G137" s="22" t="str">
        <f t="shared" si="2"/>
        <v/>
      </c>
      <c r="H137" s="53"/>
      <c r="I137" s="25" t="str">
        <f t="shared" si="1"/>
        <v/>
      </c>
      <c r="J137" s="40"/>
      <c r="K137" s="15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>
      <c r="A138" s="3">
        <f>A133+1</f>
        <v>42763</v>
      </c>
      <c r="B138" s="49" t="s">
        <v>7</v>
      </c>
      <c r="C138" s="50"/>
      <c r="D138" s="22"/>
      <c r="E138" s="51"/>
      <c r="F138" s="51"/>
      <c r="G138" s="22" t="str">
        <f t="shared" si="2"/>
        <v/>
      </c>
      <c r="H138" s="51"/>
      <c r="I138" s="25" t="str">
        <f t="shared" si="1"/>
        <v/>
      </c>
      <c r="J138" s="28" t="str">
        <f>IF(AND(I138="",I139=""),"",I138+I139)</f>
        <v/>
      </c>
      <c r="K138" s="29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>
      <c r="A139" s="33"/>
      <c r="B139" s="40"/>
      <c r="C139" s="52"/>
      <c r="D139" s="43"/>
      <c r="E139" s="53"/>
      <c r="F139" s="43"/>
      <c r="G139" s="22" t="str">
        <f t="shared" si="2"/>
        <v/>
      </c>
      <c r="H139" s="53"/>
      <c r="I139" s="25" t="str">
        <f t="shared" si="1"/>
        <v/>
      </c>
      <c r="J139" s="40"/>
      <c r="K139" s="15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>
      <c r="A140" s="33"/>
      <c r="B140" s="54" t="s">
        <v>16</v>
      </c>
      <c r="C140" s="52"/>
      <c r="D140" s="53"/>
      <c r="E140" s="53"/>
      <c r="F140" s="53"/>
      <c r="G140" s="22" t="str">
        <f t="shared" si="2"/>
        <v/>
      </c>
      <c r="H140" s="43"/>
      <c r="I140" s="25" t="str">
        <f t="shared" si="1"/>
        <v/>
      </c>
      <c r="J140" s="46" t="str">
        <f>IF(AND(I140="",I141="",I142=""),"",I140+I141+I142)</f>
        <v/>
      </c>
      <c r="K140" s="47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  <row r="141">
      <c r="A141" s="33"/>
      <c r="B141" s="48"/>
      <c r="C141" s="52"/>
      <c r="D141" s="53"/>
      <c r="E141" s="53"/>
      <c r="F141" s="53"/>
      <c r="G141" s="22" t="str">
        <f t="shared" si="2"/>
        <v/>
      </c>
      <c r="H141" s="43"/>
      <c r="I141" s="25" t="str">
        <f t="shared" si="1"/>
        <v/>
      </c>
      <c r="J141" s="48"/>
      <c r="K141" s="33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</row>
    <row r="142">
      <c r="A142" s="15"/>
      <c r="B142" s="40"/>
      <c r="C142" s="52"/>
      <c r="D142" s="43"/>
      <c r="E142" s="53"/>
      <c r="F142" s="43"/>
      <c r="G142" s="22" t="str">
        <f t="shared" si="2"/>
        <v/>
      </c>
      <c r="H142" s="53"/>
      <c r="I142" s="25" t="str">
        <f t="shared" si="1"/>
        <v/>
      </c>
      <c r="J142" s="40"/>
      <c r="K142" s="15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</row>
    <row r="143">
      <c r="A143" s="3">
        <f>A138+1</f>
        <v>42764</v>
      </c>
      <c r="B143" s="49" t="s">
        <v>7</v>
      </c>
      <c r="C143" s="50"/>
      <c r="D143" s="22"/>
      <c r="E143" s="51"/>
      <c r="F143" s="51"/>
      <c r="G143" s="22" t="str">
        <f t="shared" si="2"/>
        <v/>
      </c>
      <c r="H143" s="51"/>
      <c r="I143" s="25" t="str">
        <f t="shared" si="1"/>
        <v/>
      </c>
      <c r="J143" s="28" t="str">
        <f>IF(AND(I143="",I144=""),"",I143+I144)</f>
        <v/>
      </c>
      <c r="K143" s="29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</row>
    <row r="144">
      <c r="A144" s="33"/>
      <c r="B144" s="40"/>
      <c r="C144" s="52"/>
      <c r="D144" s="43"/>
      <c r="E144" s="53"/>
      <c r="F144" s="43"/>
      <c r="G144" s="22" t="str">
        <f t="shared" si="2"/>
        <v/>
      </c>
      <c r="H144" s="53"/>
      <c r="I144" s="25" t="str">
        <f t="shared" si="1"/>
        <v/>
      </c>
      <c r="J144" s="40"/>
      <c r="K144" s="15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</row>
    <row r="145">
      <c r="A145" s="33"/>
      <c r="B145" s="54" t="s">
        <v>16</v>
      </c>
      <c r="C145" s="52"/>
      <c r="D145" s="53"/>
      <c r="E145" s="53"/>
      <c r="F145" s="53"/>
      <c r="G145" s="22" t="str">
        <f t="shared" si="2"/>
        <v/>
      </c>
      <c r="H145" s="43"/>
      <c r="I145" s="25" t="str">
        <f t="shared" si="1"/>
        <v/>
      </c>
      <c r="J145" s="46" t="str">
        <f>IF(AND(I145="",I146="",I147=""),"",I145+I146+I147)</f>
        <v/>
      </c>
      <c r="K145" s="47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</row>
    <row r="146">
      <c r="A146" s="33"/>
      <c r="B146" s="48"/>
      <c r="C146" s="52"/>
      <c r="D146" s="53"/>
      <c r="E146" s="53"/>
      <c r="F146" s="53"/>
      <c r="G146" s="22" t="str">
        <f t="shared" si="2"/>
        <v/>
      </c>
      <c r="H146" s="43"/>
      <c r="I146" s="25" t="str">
        <f t="shared" si="1"/>
        <v/>
      </c>
      <c r="J146" s="48"/>
      <c r="K146" s="33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</row>
    <row r="147">
      <c r="A147" s="15"/>
      <c r="B147" s="40"/>
      <c r="C147" s="52"/>
      <c r="D147" s="43"/>
      <c r="E147" s="53"/>
      <c r="F147" s="43"/>
      <c r="G147" s="22" t="str">
        <f t="shared" si="2"/>
        <v/>
      </c>
      <c r="H147" s="53"/>
      <c r="I147" s="25" t="str">
        <f t="shared" si="1"/>
        <v/>
      </c>
      <c r="J147" s="40"/>
      <c r="K147" s="15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</row>
    <row r="148">
      <c r="A148" s="3">
        <f>A143+1</f>
        <v>42765</v>
      </c>
      <c r="B148" s="49" t="s">
        <v>7</v>
      </c>
      <c r="C148" s="50"/>
      <c r="D148" s="22"/>
      <c r="E148" s="51"/>
      <c r="F148" s="51"/>
      <c r="G148" s="22" t="str">
        <f t="shared" si="2"/>
        <v/>
      </c>
      <c r="H148" s="51"/>
      <c r="I148" s="25" t="str">
        <f t="shared" si="1"/>
        <v/>
      </c>
      <c r="J148" s="28" t="str">
        <f>IF(AND(I148="",I149=""),"",I148+I149)</f>
        <v/>
      </c>
      <c r="K148" s="29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>
      <c r="A149" s="33"/>
      <c r="B149" s="40"/>
      <c r="C149" s="52"/>
      <c r="D149" s="43"/>
      <c r="E149" s="53"/>
      <c r="F149" s="43"/>
      <c r="G149" s="22" t="str">
        <f t="shared" si="2"/>
        <v/>
      </c>
      <c r="H149" s="53"/>
      <c r="I149" s="25" t="str">
        <f t="shared" si="1"/>
        <v/>
      </c>
      <c r="J149" s="40"/>
      <c r="K149" s="15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>
      <c r="A150" s="33"/>
      <c r="B150" s="54" t="s">
        <v>16</v>
      </c>
      <c r="C150" s="52"/>
      <c r="D150" s="53"/>
      <c r="E150" s="53"/>
      <c r="F150" s="53"/>
      <c r="G150" s="22" t="str">
        <f t="shared" si="2"/>
        <v/>
      </c>
      <c r="H150" s="43"/>
      <c r="I150" s="25" t="str">
        <f t="shared" si="1"/>
        <v/>
      </c>
      <c r="J150" s="46" t="str">
        <f>IF(AND(I150="",I151="",I152=""),"",I150+I151+I152)</f>
        <v/>
      </c>
      <c r="K150" s="47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>
      <c r="A151" s="33"/>
      <c r="B151" s="48"/>
      <c r="C151" s="52"/>
      <c r="D151" s="53"/>
      <c r="E151" s="53"/>
      <c r="F151" s="53"/>
      <c r="G151" s="22" t="str">
        <f t="shared" si="2"/>
        <v/>
      </c>
      <c r="H151" s="43"/>
      <c r="I151" s="25" t="str">
        <f t="shared" si="1"/>
        <v/>
      </c>
      <c r="J151" s="48"/>
      <c r="K151" s="33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>
      <c r="A152" s="15"/>
      <c r="B152" s="40"/>
      <c r="C152" s="52"/>
      <c r="D152" s="43"/>
      <c r="E152" s="53"/>
      <c r="F152" s="43"/>
      <c r="G152" s="22" t="str">
        <f t="shared" si="2"/>
        <v/>
      </c>
      <c r="H152" s="53"/>
      <c r="I152" s="25" t="str">
        <f t="shared" si="1"/>
        <v/>
      </c>
      <c r="J152" s="40"/>
      <c r="K152" s="15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>
      <c r="A153" s="3">
        <f>A148+1</f>
        <v>42766</v>
      </c>
      <c r="B153" s="49" t="s">
        <v>7</v>
      </c>
      <c r="C153" s="50"/>
      <c r="D153" s="22"/>
      <c r="E153" s="51"/>
      <c r="F153" s="51"/>
      <c r="G153" s="22" t="str">
        <f t="shared" si="2"/>
        <v/>
      </c>
      <c r="H153" s="51"/>
      <c r="I153" s="25" t="str">
        <f t="shared" si="1"/>
        <v/>
      </c>
      <c r="J153" s="28" t="str">
        <f>IF(AND(I153="",I154=""),"",I153+I154)</f>
        <v/>
      </c>
      <c r="K153" s="29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>
      <c r="A154" s="33"/>
      <c r="B154" s="40"/>
      <c r="C154" s="52"/>
      <c r="D154" s="43"/>
      <c r="E154" s="53"/>
      <c r="F154" s="43"/>
      <c r="G154" s="22" t="str">
        <f t="shared" si="2"/>
        <v/>
      </c>
      <c r="H154" s="53"/>
      <c r="I154" s="25" t="str">
        <f t="shared" si="1"/>
        <v/>
      </c>
      <c r="J154" s="40"/>
      <c r="K154" s="15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>
      <c r="A155" s="33"/>
      <c r="B155" s="54" t="s">
        <v>16</v>
      </c>
      <c r="C155" s="52"/>
      <c r="D155" s="53"/>
      <c r="E155" s="53"/>
      <c r="F155" s="53"/>
      <c r="G155" s="22" t="str">
        <f t="shared" si="2"/>
        <v/>
      </c>
      <c r="H155" s="43"/>
      <c r="I155" s="25" t="str">
        <f t="shared" si="1"/>
        <v/>
      </c>
      <c r="J155" s="46" t="str">
        <f>IF(AND(I155="",I156="",I157=""),"",I155+I156+I157)</f>
        <v/>
      </c>
      <c r="K155" s="47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</row>
    <row r="156">
      <c r="A156" s="33"/>
      <c r="B156" s="48"/>
      <c r="C156" s="52"/>
      <c r="D156" s="53"/>
      <c r="E156" s="53"/>
      <c r="F156" s="53"/>
      <c r="G156" s="22" t="str">
        <f t="shared" si="2"/>
        <v/>
      </c>
      <c r="H156" s="43"/>
      <c r="I156" s="25" t="str">
        <f t="shared" si="1"/>
        <v/>
      </c>
      <c r="J156" s="48"/>
      <c r="K156" s="33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</row>
    <row r="157">
      <c r="A157" s="15"/>
      <c r="B157" s="40"/>
      <c r="C157" s="52"/>
      <c r="D157" s="43"/>
      <c r="E157" s="53"/>
      <c r="F157" s="43"/>
      <c r="G157" s="22" t="str">
        <f t="shared" si="2"/>
        <v/>
      </c>
      <c r="H157" s="53"/>
      <c r="I157" s="25" t="str">
        <f t="shared" si="1"/>
        <v/>
      </c>
      <c r="J157" s="40"/>
      <c r="K157" s="15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</row>
    <row r="158">
      <c r="A158" s="69"/>
      <c r="B158" s="56"/>
      <c r="I158" s="71"/>
      <c r="J158" s="71"/>
    </row>
    <row r="159">
      <c r="A159" s="69"/>
      <c r="B159" s="56"/>
      <c r="I159" s="71"/>
      <c r="J159" s="71"/>
    </row>
    <row r="160">
      <c r="A160" s="69"/>
      <c r="B160" s="56"/>
      <c r="I160" s="71"/>
      <c r="J160" s="71"/>
    </row>
    <row r="161">
      <c r="A161" s="69"/>
      <c r="B161" s="56"/>
      <c r="I161" s="71"/>
      <c r="J161" s="71"/>
    </row>
    <row r="162">
      <c r="A162" s="69"/>
      <c r="B162" s="56"/>
      <c r="I162" s="71"/>
      <c r="J162" s="71"/>
    </row>
    <row r="163">
      <c r="A163" s="69"/>
      <c r="B163" s="56"/>
      <c r="I163" s="71"/>
      <c r="J163" s="71"/>
    </row>
    <row r="164">
      <c r="A164" s="69"/>
      <c r="B164" s="56"/>
      <c r="I164" s="71"/>
      <c r="J164" s="71"/>
    </row>
    <row r="165">
      <c r="A165" s="69"/>
      <c r="B165" s="56"/>
      <c r="I165" s="71"/>
      <c r="J165" s="71"/>
    </row>
    <row r="166">
      <c r="A166" s="69"/>
      <c r="B166" s="56"/>
      <c r="I166" s="71"/>
      <c r="J166" s="71"/>
    </row>
    <row r="167">
      <c r="A167" s="69"/>
      <c r="B167" s="56"/>
      <c r="I167" s="71"/>
      <c r="J167" s="71"/>
    </row>
    <row r="168">
      <c r="A168" s="69"/>
      <c r="B168" s="56"/>
      <c r="I168" s="71"/>
      <c r="J168" s="71"/>
    </row>
    <row r="169">
      <c r="A169" s="69"/>
      <c r="B169" s="56"/>
      <c r="I169" s="71"/>
      <c r="J169" s="71"/>
    </row>
    <row r="170">
      <c r="A170" s="69"/>
      <c r="B170" s="56"/>
      <c r="I170" s="71"/>
      <c r="J170" s="71"/>
    </row>
    <row r="171">
      <c r="A171" s="69"/>
      <c r="B171" s="56"/>
      <c r="I171" s="71"/>
      <c r="J171" s="71"/>
    </row>
    <row r="172">
      <c r="A172" s="69"/>
      <c r="B172" s="56"/>
      <c r="I172" s="71"/>
      <c r="J172" s="71"/>
    </row>
    <row r="173">
      <c r="A173" s="69"/>
      <c r="B173" s="56"/>
      <c r="I173" s="71"/>
      <c r="J173" s="71"/>
    </row>
    <row r="174">
      <c r="A174" s="69"/>
      <c r="B174" s="56"/>
      <c r="I174" s="71"/>
      <c r="J174" s="71"/>
    </row>
    <row r="175">
      <c r="A175" s="69"/>
      <c r="B175" s="56"/>
      <c r="I175" s="71"/>
      <c r="J175" s="71"/>
    </row>
    <row r="176">
      <c r="A176" s="69"/>
      <c r="B176" s="56"/>
      <c r="I176" s="71"/>
      <c r="J176" s="71"/>
    </row>
    <row r="177">
      <c r="A177" s="69"/>
      <c r="B177" s="56"/>
      <c r="I177" s="71"/>
      <c r="J177" s="71"/>
    </row>
    <row r="178">
      <c r="A178" s="69"/>
      <c r="B178" s="56"/>
      <c r="I178" s="71"/>
      <c r="J178" s="71"/>
    </row>
    <row r="179">
      <c r="A179" s="69"/>
      <c r="B179" s="56"/>
      <c r="I179" s="71"/>
      <c r="J179" s="71"/>
    </row>
    <row r="180">
      <c r="A180" s="69"/>
      <c r="B180" s="56"/>
      <c r="I180" s="71"/>
      <c r="J180" s="71"/>
    </row>
    <row r="181">
      <c r="A181" s="69"/>
      <c r="B181" s="56"/>
      <c r="I181" s="71"/>
      <c r="J181" s="71"/>
    </row>
    <row r="182">
      <c r="A182" s="69"/>
      <c r="B182" s="56"/>
      <c r="I182" s="71"/>
      <c r="J182" s="71"/>
    </row>
    <row r="183">
      <c r="A183" s="69"/>
      <c r="B183" s="56"/>
      <c r="I183" s="71"/>
      <c r="J183" s="71"/>
    </row>
    <row r="184">
      <c r="A184" s="69"/>
      <c r="B184" s="56"/>
      <c r="I184" s="71"/>
      <c r="J184" s="71"/>
    </row>
    <row r="185">
      <c r="A185" s="69"/>
      <c r="B185" s="56"/>
      <c r="I185" s="71"/>
      <c r="J185" s="71"/>
    </row>
    <row r="186">
      <c r="A186" s="69"/>
      <c r="B186" s="56"/>
      <c r="I186" s="71"/>
      <c r="J186" s="71"/>
    </row>
    <row r="187">
      <c r="A187" s="69"/>
      <c r="B187" s="56"/>
      <c r="I187" s="71"/>
      <c r="J187" s="71"/>
    </row>
    <row r="188">
      <c r="A188" s="69"/>
      <c r="B188" s="56"/>
      <c r="I188" s="71"/>
      <c r="J188" s="71"/>
    </row>
    <row r="189">
      <c r="A189" s="69"/>
      <c r="B189" s="56"/>
      <c r="I189" s="71"/>
      <c r="J189" s="71"/>
    </row>
    <row r="190">
      <c r="A190" s="69"/>
      <c r="B190" s="56"/>
      <c r="I190" s="71"/>
      <c r="J190" s="71"/>
    </row>
    <row r="191">
      <c r="A191" s="69"/>
      <c r="B191" s="56"/>
      <c r="I191" s="71"/>
      <c r="J191" s="71"/>
    </row>
    <row r="192">
      <c r="A192" s="69"/>
      <c r="B192" s="56"/>
      <c r="I192" s="71"/>
      <c r="J192" s="71"/>
    </row>
    <row r="193">
      <c r="A193" s="69"/>
      <c r="B193" s="56"/>
      <c r="I193" s="71"/>
      <c r="J193" s="71"/>
    </row>
    <row r="194">
      <c r="A194" s="69"/>
      <c r="B194" s="56"/>
      <c r="I194" s="71"/>
      <c r="J194" s="71"/>
    </row>
    <row r="195">
      <c r="A195" s="69"/>
      <c r="B195" s="56"/>
      <c r="I195" s="71"/>
      <c r="J195" s="71"/>
    </row>
    <row r="196">
      <c r="A196" s="69"/>
      <c r="B196" s="56"/>
      <c r="I196" s="71"/>
      <c r="J196" s="71"/>
    </row>
    <row r="197">
      <c r="A197" s="69"/>
      <c r="B197" s="56"/>
      <c r="I197" s="71"/>
      <c r="J197" s="71"/>
    </row>
    <row r="198">
      <c r="A198" s="69"/>
      <c r="B198" s="56"/>
      <c r="I198" s="71"/>
      <c r="J198" s="71"/>
    </row>
    <row r="199">
      <c r="A199" s="69"/>
      <c r="B199" s="56"/>
      <c r="I199" s="71"/>
      <c r="J199" s="71"/>
    </row>
    <row r="200">
      <c r="A200" s="69"/>
      <c r="B200" s="56"/>
      <c r="I200" s="71"/>
      <c r="J200" s="71"/>
    </row>
    <row r="201">
      <c r="A201" s="69"/>
      <c r="B201" s="56"/>
      <c r="I201" s="71"/>
      <c r="J201" s="71"/>
    </row>
    <row r="202">
      <c r="A202" s="69"/>
      <c r="B202" s="56"/>
      <c r="I202" s="71"/>
      <c r="J202" s="71"/>
    </row>
    <row r="203">
      <c r="A203" s="69"/>
      <c r="B203" s="56"/>
      <c r="I203" s="71"/>
      <c r="J203" s="71"/>
    </row>
    <row r="204">
      <c r="A204" s="69"/>
      <c r="B204" s="56"/>
      <c r="I204" s="71"/>
      <c r="J204" s="71"/>
    </row>
    <row r="205">
      <c r="A205" s="69"/>
      <c r="B205" s="56"/>
      <c r="I205" s="71"/>
      <c r="J205" s="71"/>
    </row>
    <row r="206">
      <c r="A206" s="69"/>
      <c r="B206" s="56"/>
      <c r="I206" s="71"/>
      <c r="J206" s="71"/>
    </row>
    <row r="207">
      <c r="A207" s="69"/>
      <c r="B207" s="56"/>
      <c r="I207" s="71"/>
      <c r="J207" s="71"/>
    </row>
    <row r="208">
      <c r="A208" s="69"/>
      <c r="B208" s="56"/>
      <c r="I208" s="71"/>
      <c r="J208" s="71"/>
    </row>
    <row r="209">
      <c r="A209" s="69"/>
      <c r="B209" s="56"/>
      <c r="I209" s="71"/>
      <c r="J209" s="71"/>
    </row>
    <row r="210">
      <c r="A210" s="69"/>
      <c r="B210" s="56"/>
      <c r="I210" s="71"/>
      <c r="J210" s="71"/>
    </row>
    <row r="211">
      <c r="A211" s="69"/>
      <c r="B211" s="56"/>
      <c r="I211" s="71"/>
      <c r="J211" s="71"/>
    </row>
    <row r="212">
      <c r="A212" s="69"/>
      <c r="B212" s="56"/>
      <c r="I212" s="71"/>
      <c r="J212" s="71"/>
    </row>
    <row r="213">
      <c r="A213" s="69"/>
      <c r="B213" s="56"/>
      <c r="I213" s="71"/>
      <c r="J213" s="71"/>
    </row>
    <row r="214">
      <c r="A214" s="69"/>
      <c r="B214" s="56"/>
      <c r="I214" s="71"/>
      <c r="J214" s="71"/>
    </row>
    <row r="215">
      <c r="A215" s="69"/>
      <c r="B215" s="56"/>
      <c r="I215" s="71"/>
      <c r="J215" s="71"/>
    </row>
    <row r="216">
      <c r="A216" s="69"/>
      <c r="B216" s="56"/>
      <c r="I216" s="71"/>
      <c r="J216" s="71"/>
    </row>
    <row r="217">
      <c r="A217" s="69"/>
      <c r="B217" s="56"/>
      <c r="I217" s="71"/>
      <c r="J217" s="71"/>
    </row>
    <row r="218">
      <c r="A218" s="69"/>
      <c r="B218" s="56"/>
      <c r="I218" s="71"/>
      <c r="J218" s="71"/>
    </row>
    <row r="219">
      <c r="A219" s="69"/>
      <c r="B219" s="56"/>
      <c r="I219" s="71"/>
      <c r="J219" s="71"/>
    </row>
    <row r="220">
      <c r="A220" s="69"/>
      <c r="B220" s="56"/>
      <c r="I220" s="71"/>
      <c r="J220" s="71"/>
    </row>
    <row r="221">
      <c r="A221" s="69"/>
      <c r="B221" s="56"/>
      <c r="I221" s="71"/>
      <c r="J221" s="71"/>
    </row>
    <row r="222">
      <c r="A222" s="69"/>
      <c r="B222" s="56"/>
      <c r="I222" s="71"/>
      <c r="J222" s="71"/>
    </row>
    <row r="223">
      <c r="A223" s="69"/>
      <c r="B223" s="56"/>
      <c r="I223" s="71"/>
      <c r="J223" s="71"/>
    </row>
    <row r="224">
      <c r="A224" s="69"/>
      <c r="B224" s="56"/>
      <c r="I224" s="71"/>
      <c r="J224" s="71"/>
    </row>
    <row r="225">
      <c r="A225" s="69"/>
      <c r="B225" s="56"/>
      <c r="I225" s="71"/>
      <c r="J225" s="71"/>
    </row>
    <row r="226">
      <c r="A226" s="69"/>
      <c r="B226" s="56"/>
      <c r="I226" s="71"/>
      <c r="J226" s="71"/>
    </row>
    <row r="227">
      <c r="A227" s="69"/>
      <c r="B227" s="56"/>
      <c r="I227" s="71"/>
      <c r="J227" s="71"/>
    </row>
    <row r="228">
      <c r="A228" s="69"/>
      <c r="B228" s="56"/>
      <c r="I228" s="71"/>
      <c r="J228" s="71"/>
    </row>
    <row r="229">
      <c r="A229" s="69"/>
      <c r="B229" s="56"/>
      <c r="I229" s="71"/>
      <c r="J229" s="71"/>
    </row>
    <row r="230">
      <c r="A230" s="69"/>
      <c r="B230" s="56"/>
      <c r="I230" s="71"/>
      <c r="J230" s="71"/>
    </row>
    <row r="231">
      <c r="A231" s="69"/>
      <c r="B231" s="56"/>
      <c r="I231" s="71"/>
      <c r="J231" s="71"/>
    </row>
    <row r="232">
      <c r="A232" s="69"/>
      <c r="B232" s="56"/>
      <c r="I232" s="71"/>
      <c r="J232" s="71"/>
    </row>
    <row r="233">
      <c r="A233" s="69"/>
      <c r="B233" s="56"/>
      <c r="I233" s="71"/>
      <c r="J233" s="71"/>
    </row>
    <row r="234">
      <c r="A234" s="69"/>
      <c r="B234" s="56"/>
      <c r="I234" s="71"/>
      <c r="J234" s="71"/>
    </row>
    <row r="235">
      <c r="A235" s="69"/>
      <c r="B235" s="56"/>
      <c r="I235" s="71"/>
      <c r="J235" s="71"/>
    </row>
    <row r="236">
      <c r="A236" s="69"/>
      <c r="B236" s="56"/>
      <c r="I236" s="71"/>
      <c r="J236" s="71"/>
    </row>
    <row r="237">
      <c r="A237" s="69"/>
      <c r="B237" s="56"/>
      <c r="I237" s="71"/>
      <c r="J237" s="71"/>
    </row>
    <row r="238">
      <c r="A238" s="69"/>
      <c r="B238" s="56"/>
      <c r="I238" s="71"/>
      <c r="J238" s="71"/>
    </row>
    <row r="239">
      <c r="A239" s="69"/>
      <c r="B239" s="56"/>
      <c r="I239" s="71"/>
      <c r="J239" s="71"/>
    </row>
    <row r="240">
      <c r="A240" s="69"/>
      <c r="B240" s="56"/>
      <c r="I240" s="71"/>
      <c r="J240" s="71"/>
    </row>
    <row r="241">
      <c r="A241" s="69"/>
      <c r="B241" s="56"/>
      <c r="I241" s="71"/>
      <c r="J241" s="71"/>
    </row>
    <row r="242">
      <c r="A242" s="69"/>
      <c r="B242" s="56"/>
      <c r="I242" s="71"/>
      <c r="J242" s="71"/>
    </row>
    <row r="243">
      <c r="A243" s="69"/>
      <c r="B243" s="56"/>
      <c r="I243" s="71"/>
      <c r="J243" s="71"/>
    </row>
    <row r="244">
      <c r="A244" s="69"/>
      <c r="B244" s="56"/>
      <c r="I244" s="71"/>
      <c r="J244" s="71"/>
    </row>
    <row r="245">
      <c r="A245" s="69"/>
      <c r="B245" s="56"/>
      <c r="I245" s="71"/>
      <c r="J245" s="71"/>
    </row>
    <row r="246">
      <c r="A246" s="69"/>
      <c r="B246" s="56"/>
      <c r="I246" s="71"/>
      <c r="J246" s="71"/>
    </row>
    <row r="247">
      <c r="A247" s="69"/>
      <c r="B247" s="56"/>
      <c r="I247" s="71"/>
      <c r="J247" s="71"/>
    </row>
    <row r="248">
      <c r="A248" s="69"/>
      <c r="B248" s="56"/>
      <c r="I248" s="71"/>
      <c r="J248" s="71"/>
    </row>
    <row r="249">
      <c r="A249" s="69"/>
      <c r="B249" s="56"/>
      <c r="I249" s="71"/>
      <c r="J249" s="71"/>
    </row>
    <row r="250">
      <c r="A250" s="69"/>
      <c r="B250" s="56"/>
      <c r="I250" s="71"/>
      <c r="J250" s="71"/>
    </row>
    <row r="251">
      <c r="A251" s="69"/>
      <c r="B251" s="56"/>
      <c r="I251" s="71"/>
      <c r="J251" s="71"/>
    </row>
    <row r="252">
      <c r="A252" s="69"/>
      <c r="B252" s="56"/>
      <c r="I252" s="71"/>
      <c r="J252" s="71"/>
    </row>
    <row r="253">
      <c r="A253" s="69"/>
      <c r="B253" s="56"/>
      <c r="I253" s="71"/>
      <c r="J253" s="71"/>
    </row>
    <row r="254">
      <c r="A254" s="69"/>
      <c r="B254" s="56"/>
      <c r="I254" s="71"/>
      <c r="J254" s="71"/>
    </row>
    <row r="255">
      <c r="A255" s="69"/>
      <c r="B255" s="56"/>
      <c r="I255" s="71"/>
      <c r="J255" s="71"/>
    </row>
    <row r="256">
      <c r="A256" s="69"/>
      <c r="B256" s="56"/>
      <c r="I256" s="71"/>
      <c r="J256" s="71"/>
    </row>
    <row r="257">
      <c r="A257" s="69"/>
      <c r="B257" s="56"/>
      <c r="I257" s="71"/>
      <c r="J257" s="71"/>
    </row>
    <row r="258">
      <c r="A258" s="69"/>
      <c r="B258" s="56"/>
      <c r="I258" s="71"/>
      <c r="J258" s="71"/>
    </row>
    <row r="259">
      <c r="A259" s="69"/>
      <c r="B259" s="56"/>
      <c r="I259" s="71"/>
      <c r="J259" s="71"/>
    </row>
    <row r="260">
      <c r="A260" s="69"/>
      <c r="B260" s="56"/>
      <c r="I260" s="71"/>
      <c r="J260" s="71"/>
    </row>
    <row r="261">
      <c r="A261" s="69"/>
      <c r="B261" s="56"/>
      <c r="I261" s="71"/>
      <c r="J261" s="71"/>
    </row>
    <row r="262">
      <c r="A262" s="69"/>
      <c r="B262" s="56"/>
      <c r="I262" s="71"/>
      <c r="J262" s="71"/>
    </row>
    <row r="263">
      <c r="A263" s="69"/>
      <c r="B263" s="56"/>
      <c r="I263" s="71"/>
      <c r="J263" s="71"/>
    </row>
    <row r="264">
      <c r="A264" s="69"/>
      <c r="B264" s="56"/>
      <c r="I264" s="71"/>
      <c r="J264" s="71"/>
    </row>
    <row r="265">
      <c r="A265" s="69"/>
      <c r="B265" s="56"/>
      <c r="I265" s="71"/>
      <c r="J265" s="71"/>
    </row>
    <row r="266">
      <c r="A266" s="69"/>
      <c r="B266" s="56"/>
      <c r="I266" s="71"/>
      <c r="J266" s="71"/>
    </row>
    <row r="267">
      <c r="A267" s="69"/>
      <c r="B267" s="56"/>
      <c r="I267" s="71"/>
      <c r="J267" s="71"/>
    </row>
    <row r="268">
      <c r="A268" s="69"/>
      <c r="B268" s="56"/>
      <c r="I268" s="71"/>
      <c r="J268" s="71"/>
    </row>
    <row r="269">
      <c r="A269" s="69"/>
      <c r="B269" s="56"/>
      <c r="I269" s="71"/>
      <c r="J269" s="71"/>
    </row>
    <row r="270">
      <c r="A270" s="69"/>
      <c r="B270" s="56"/>
      <c r="I270" s="71"/>
      <c r="J270" s="71"/>
    </row>
    <row r="271">
      <c r="A271" s="69"/>
      <c r="B271" s="56"/>
      <c r="I271" s="71"/>
      <c r="J271" s="71"/>
    </row>
    <row r="272">
      <c r="A272" s="69"/>
      <c r="B272" s="56"/>
      <c r="I272" s="71"/>
      <c r="J272" s="71"/>
    </row>
    <row r="273">
      <c r="A273" s="69"/>
      <c r="B273" s="56"/>
      <c r="I273" s="71"/>
      <c r="J273" s="71"/>
    </row>
    <row r="274">
      <c r="A274" s="69"/>
      <c r="B274" s="56"/>
      <c r="I274" s="71"/>
      <c r="J274" s="71"/>
    </row>
    <row r="275">
      <c r="A275" s="69"/>
      <c r="B275" s="56"/>
      <c r="I275" s="71"/>
      <c r="J275" s="71"/>
    </row>
    <row r="276">
      <c r="A276" s="69"/>
      <c r="B276" s="56"/>
      <c r="I276" s="71"/>
      <c r="J276" s="71"/>
    </row>
    <row r="277">
      <c r="A277" s="69"/>
      <c r="B277" s="56"/>
      <c r="I277" s="71"/>
      <c r="J277" s="71"/>
    </row>
    <row r="278">
      <c r="A278" s="69"/>
      <c r="B278" s="56"/>
      <c r="I278" s="71"/>
      <c r="J278" s="71"/>
    </row>
    <row r="279">
      <c r="A279" s="69"/>
      <c r="B279" s="56"/>
      <c r="I279" s="71"/>
      <c r="J279" s="71"/>
    </row>
    <row r="280">
      <c r="A280" s="69"/>
      <c r="B280" s="56"/>
      <c r="I280" s="71"/>
      <c r="J280" s="71"/>
    </row>
    <row r="281">
      <c r="A281" s="69"/>
      <c r="B281" s="56"/>
      <c r="I281" s="71"/>
      <c r="J281" s="71"/>
    </row>
    <row r="282">
      <c r="A282" s="69"/>
      <c r="B282" s="56"/>
      <c r="I282" s="71"/>
      <c r="J282" s="71"/>
    </row>
    <row r="283">
      <c r="A283" s="69"/>
      <c r="B283" s="56"/>
      <c r="I283" s="71"/>
      <c r="J283" s="71"/>
    </row>
    <row r="284">
      <c r="A284" s="69"/>
      <c r="B284" s="56"/>
      <c r="I284" s="71"/>
      <c r="J284" s="71"/>
    </row>
    <row r="285">
      <c r="A285" s="69"/>
      <c r="B285" s="56"/>
      <c r="I285" s="71"/>
      <c r="J285" s="71"/>
    </row>
    <row r="286">
      <c r="A286" s="69"/>
      <c r="B286" s="56"/>
      <c r="I286" s="71"/>
      <c r="J286" s="71"/>
    </row>
    <row r="287">
      <c r="A287" s="69"/>
      <c r="B287" s="56"/>
      <c r="I287" s="71"/>
      <c r="J287" s="71"/>
    </row>
    <row r="288">
      <c r="A288" s="69"/>
      <c r="B288" s="56"/>
      <c r="I288" s="71"/>
      <c r="J288" s="71"/>
    </row>
    <row r="289">
      <c r="A289" s="69"/>
      <c r="B289" s="56"/>
      <c r="I289" s="71"/>
      <c r="J289" s="71"/>
    </row>
    <row r="290">
      <c r="A290" s="69"/>
      <c r="B290" s="56"/>
      <c r="I290" s="71"/>
      <c r="J290" s="71"/>
    </row>
    <row r="291">
      <c r="A291" s="69"/>
      <c r="B291" s="56"/>
      <c r="I291" s="71"/>
      <c r="J291" s="71"/>
    </row>
    <row r="292">
      <c r="A292" s="69"/>
      <c r="B292" s="56"/>
      <c r="I292" s="71"/>
      <c r="J292" s="71"/>
    </row>
    <row r="293">
      <c r="A293" s="69"/>
      <c r="B293" s="56"/>
      <c r="I293" s="71"/>
      <c r="J293" s="71"/>
    </row>
    <row r="294">
      <c r="A294" s="69"/>
      <c r="B294" s="56"/>
      <c r="I294" s="71"/>
      <c r="J294" s="71"/>
    </row>
    <row r="295">
      <c r="A295" s="69"/>
      <c r="B295" s="56"/>
      <c r="I295" s="71"/>
      <c r="J295" s="71"/>
    </row>
    <row r="296">
      <c r="A296" s="69"/>
      <c r="B296" s="56"/>
      <c r="I296" s="71"/>
      <c r="J296" s="71"/>
    </row>
    <row r="297">
      <c r="A297" s="69"/>
      <c r="B297" s="56"/>
      <c r="I297" s="71"/>
      <c r="J297" s="71"/>
    </row>
    <row r="298">
      <c r="A298" s="69"/>
      <c r="B298" s="56"/>
      <c r="I298" s="71"/>
      <c r="J298" s="71"/>
    </row>
    <row r="299">
      <c r="A299" s="69"/>
      <c r="B299" s="56"/>
      <c r="I299" s="71"/>
      <c r="J299" s="71"/>
    </row>
    <row r="300">
      <c r="A300" s="69"/>
      <c r="B300" s="56"/>
      <c r="I300" s="71"/>
      <c r="J300" s="71"/>
    </row>
    <row r="301">
      <c r="A301" s="69"/>
      <c r="B301" s="56"/>
      <c r="I301" s="71"/>
      <c r="J301" s="71"/>
    </row>
    <row r="302">
      <c r="A302" s="69"/>
      <c r="B302" s="56"/>
      <c r="I302" s="71"/>
      <c r="J302" s="71"/>
    </row>
    <row r="303">
      <c r="A303" s="69"/>
      <c r="B303" s="56"/>
      <c r="I303" s="71"/>
      <c r="J303" s="71"/>
    </row>
    <row r="304">
      <c r="A304" s="69"/>
      <c r="B304" s="56"/>
      <c r="I304" s="71"/>
      <c r="J304" s="71"/>
    </row>
    <row r="305">
      <c r="A305" s="69"/>
      <c r="B305" s="56"/>
      <c r="I305" s="71"/>
      <c r="J305" s="71"/>
    </row>
    <row r="306">
      <c r="A306" s="69"/>
      <c r="B306" s="56"/>
      <c r="I306" s="71"/>
      <c r="J306" s="71"/>
    </row>
    <row r="307">
      <c r="A307" s="69"/>
      <c r="B307" s="56"/>
      <c r="I307" s="71"/>
      <c r="J307" s="71"/>
    </row>
    <row r="308">
      <c r="A308" s="69"/>
      <c r="B308" s="56"/>
      <c r="I308" s="71"/>
      <c r="J308" s="71"/>
    </row>
    <row r="309">
      <c r="A309" s="69"/>
      <c r="B309" s="56"/>
      <c r="I309" s="71"/>
      <c r="J309" s="71"/>
    </row>
    <row r="310">
      <c r="A310" s="69"/>
      <c r="B310" s="56"/>
      <c r="I310" s="71"/>
      <c r="J310" s="71"/>
    </row>
    <row r="311">
      <c r="A311" s="69"/>
      <c r="B311" s="56"/>
      <c r="I311" s="71"/>
      <c r="J311" s="71"/>
    </row>
    <row r="312">
      <c r="A312" s="69"/>
      <c r="B312" s="56"/>
      <c r="I312" s="71"/>
      <c r="J312" s="71"/>
    </row>
    <row r="313">
      <c r="A313" s="69"/>
      <c r="B313" s="56"/>
      <c r="I313" s="71"/>
      <c r="J313" s="71"/>
    </row>
    <row r="314">
      <c r="A314" s="69"/>
      <c r="B314" s="56"/>
      <c r="I314" s="71"/>
      <c r="J314" s="71"/>
    </row>
    <row r="315">
      <c r="A315" s="69"/>
      <c r="B315" s="56"/>
      <c r="I315" s="71"/>
      <c r="J315" s="71"/>
    </row>
    <row r="316">
      <c r="A316" s="69"/>
      <c r="B316" s="56"/>
      <c r="I316" s="71"/>
      <c r="J316" s="71"/>
    </row>
    <row r="317">
      <c r="A317" s="69"/>
      <c r="B317" s="56"/>
      <c r="I317" s="71"/>
      <c r="J317" s="71"/>
    </row>
    <row r="318">
      <c r="A318" s="69"/>
      <c r="B318" s="56"/>
      <c r="I318" s="71"/>
      <c r="J318" s="71"/>
    </row>
    <row r="319">
      <c r="A319" s="69"/>
      <c r="B319" s="56"/>
      <c r="I319" s="71"/>
      <c r="J319" s="71"/>
    </row>
    <row r="320">
      <c r="A320" s="69"/>
      <c r="B320" s="56"/>
      <c r="I320" s="71"/>
      <c r="J320" s="71"/>
    </row>
    <row r="321">
      <c r="A321" s="69"/>
      <c r="B321" s="56"/>
      <c r="I321" s="71"/>
      <c r="J321" s="71"/>
    </row>
    <row r="322">
      <c r="A322" s="69"/>
      <c r="B322" s="56"/>
      <c r="I322" s="71"/>
      <c r="J322" s="71"/>
    </row>
    <row r="323">
      <c r="A323" s="69"/>
      <c r="B323" s="56"/>
      <c r="I323" s="71"/>
      <c r="J323" s="71"/>
    </row>
    <row r="324">
      <c r="A324" s="69"/>
      <c r="B324" s="56"/>
      <c r="I324" s="71"/>
      <c r="J324" s="71"/>
    </row>
    <row r="325">
      <c r="A325" s="69"/>
      <c r="B325" s="56"/>
      <c r="I325" s="71"/>
      <c r="J325" s="71"/>
    </row>
    <row r="326">
      <c r="A326" s="69"/>
      <c r="B326" s="56"/>
      <c r="I326" s="71"/>
      <c r="J326" s="71"/>
    </row>
    <row r="327">
      <c r="A327" s="69"/>
      <c r="B327" s="56"/>
      <c r="I327" s="71"/>
      <c r="J327" s="71"/>
    </row>
    <row r="328">
      <c r="A328" s="69"/>
      <c r="B328" s="56"/>
      <c r="I328" s="71"/>
      <c r="J328" s="71"/>
    </row>
    <row r="329">
      <c r="A329" s="69"/>
      <c r="B329" s="56"/>
      <c r="I329" s="71"/>
      <c r="J329" s="71"/>
    </row>
    <row r="330">
      <c r="A330" s="69"/>
      <c r="B330" s="56"/>
      <c r="I330" s="71"/>
      <c r="J330" s="71"/>
    </row>
    <row r="331">
      <c r="A331" s="69"/>
      <c r="B331" s="56"/>
      <c r="I331" s="71"/>
      <c r="J331" s="71"/>
    </row>
    <row r="332">
      <c r="A332" s="69"/>
      <c r="B332" s="56"/>
      <c r="I332" s="71"/>
      <c r="J332" s="71"/>
    </row>
    <row r="333">
      <c r="A333" s="69"/>
      <c r="B333" s="56"/>
      <c r="I333" s="71"/>
      <c r="J333" s="71"/>
    </row>
    <row r="334">
      <c r="A334" s="69"/>
      <c r="B334" s="56"/>
      <c r="I334" s="71"/>
      <c r="J334" s="71"/>
    </row>
    <row r="335">
      <c r="A335" s="69"/>
      <c r="B335" s="56"/>
      <c r="I335" s="71"/>
      <c r="J335" s="71"/>
    </row>
    <row r="336">
      <c r="A336" s="69"/>
      <c r="B336" s="56"/>
      <c r="I336" s="71"/>
      <c r="J336" s="71"/>
    </row>
    <row r="337">
      <c r="A337" s="69"/>
      <c r="B337" s="56"/>
      <c r="I337" s="71"/>
      <c r="J337" s="71"/>
    </row>
    <row r="338">
      <c r="A338" s="69"/>
      <c r="B338" s="56"/>
      <c r="I338" s="71"/>
      <c r="J338" s="71"/>
    </row>
    <row r="339">
      <c r="A339" s="69"/>
      <c r="B339" s="56"/>
      <c r="I339" s="71"/>
      <c r="J339" s="71"/>
    </row>
    <row r="340">
      <c r="A340" s="69"/>
      <c r="B340" s="56"/>
      <c r="I340" s="71"/>
      <c r="J340" s="71"/>
    </row>
    <row r="341">
      <c r="A341" s="69"/>
      <c r="B341" s="56"/>
      <c r="I341" s="71"/>
      <c r="J341" s="71"/>
    </row>
    <row r="342">
      <c r="A342" s="69"/>
      <c r="B342" s="56"/>
      <c r="I342" s="71"/>
      <c r="J342" s="71"/>
    </row>
    <row r="343">
      <c r="A343" s="69"/>
      <c r="B343" s="56"/>
      <c r="I343" s="71"/>
      <c r="J343" s="71"/>
    </row>
    <row r="344">
      <c r="A344" s="69"/>
      <c r="B344" s="56"/>
      <c r="I344" s="71"/>
      <c r="J344" s="71"/>
    </row>
    <row r="345">
      <c r="A345" s="69"/>
      <c r="B345" s="56"/>
      <c r="I345" s="71"/>
      <c r="J345" s="71"/>
    </row>
    <row r="346">
      <c r="A346" s="69"/>
      <c r="B346" s="56"/>
      <c r="I346" s="71"/>
      <c r="J346" s="71"/>
    </row>
    <row r="347">
      <c r="A347" s="69"/>
      <c r="B347" s="56"/>
      <c r="I347" s="71"/>
      <c r="J347" s="71"/>
    </row>
    <row r="348">
      <c r="A348" s="69"/>
      <c r="B348" s="56"/>
      <c r="I348" s="71"/>
      <c r="J348" s="71"/>
    </row>
    <row r="349">
      <c r="A349" s="69"/>
      <c r="B349" s="56"/>
      <c r="I349" s="71"/>
      <c r="J349" s="71"/>
    </row>
    <row r="350">
      <c r="A350" s="69"/>
      <c r="B350" s="56"/>
      <c r="I350" s="71"/>
      <c r="J350" s="71"/>
    </row>
    <row r="351">
      <c r="A351" s="69"/>
      <c r="B351" s="56"/>
      <c r="I351" s="71"/>
      <c r="J351" s="71"/>
    </row>
    <row r="352">
      <c r="A352" s="69"/>
      <c r="B352" s="56"/>
      <c r="I352" s="71"/>
      <c r="J352" s="71"/>
    </row>
    <row r="353">
      <c r="A353" s="69"/>
      <c r="B353" s="56"/>
      <c r="I353" s="71"/>
      <c r="J353" s="71"/>
    </row>
    <row r="354">
      <c r="A354" s="69"/>
      <c r="B354" s="56"/>
      <c r="I354" s="71"/>
      <c r="J354" s="71"/>
    </row>
    <row r="355">
      <c r="A355" s="69"/>
      <c r="B355" s="56"/>
      <c r="I355" s="71"/>
      <c r="J355" s="71"/>
    </row>
    <row r="356">
      <c r="A356" s="69"/>
      <c r="B356" s="56"/>
      <c r="I356" s="71"/>
      <c r="J356" s="71"/>
    </row>
    <row r="357">
      <c r="A357" s="69"/>
      <c r="B357" s="56"/>
      <c r="I357" s="71"/>
      <c r="J357" s="71"/>
    </row>
    <row r="358">
      <c r="A358" s="69"/>
      <c r="B358" s="56"/>
      <c r="I358" s="71"/>
      <c r="J358" s="71"/>
    </row>
    <row r="359">
      <c r="A359" s="69"/>
      <c r="B359" s="56"/>
      <c r="I359" s="71"/>
      <c r="J359" s="71"/>
    </row>
    <row r="360">
      <c r="A360" s="69"/>
      <c r="B360" s="56"/>
      <c r="I360" s="71"/>
      <c r="J360" s="71"/>
    </row>
    <row r="361">
      <c r="A361" s="69"/>
      <c r="B361" s="56"/>
      <c r="I361" s="71"/>
      <c r="J361" s="71"/>
    </row>
    <row r="362">
      <c r="A362" s="69"/>
      <c r="B362" s="56"/>
      <c r="I362" s="71"/>
      <c r="J362" s="71"/>
    </row>
    <row r="363">
      <c r="A363" s="69"/>
      <c r="B363" s="56"/>
      <c r="I363" s="71"/>
      <c r="J363" s="71"/>
    </row>
    <row r="364">
      <c r="A364" s="69"/>
      <c r="B364" s="56"/>
      <c r="I364" s="71"/>
      <c r="J364" s="71"/>
    </row>
    <row r="365">
      <c r="A365" s="69"/>
      <c r="B365" s="56"/>
      <c r="I365" s="71"/>
      <c r="J365" s="71"/>
    </row>
    <row r="366">
      <c r="A366" s="69"/>
      <c r="B366" s="56"/>
      <c r="I366" s="71"/>
      <c r="J366" s="71"/>
    </row>
    <row r="367">
      <c r="A367" s="69"/>
      <c r="B367" s="56"/>
      <c r="I367" s="71"/>
      <c r="J367" s="71"/>
    </row>
    <row r="368">
      <c r="A368" s="69"/>
      <c r="B368" s="56"/>
      <c r="I368" s="71"/>
      <c r="J368" s="71"/>
    </row>
    <row r="369">
      <c r="A369" s="69"/>
      <c r="B369" s="56"/>
      <c r="I369" s="71"/>
      <c r="J369" s="71"/>
    </row>
    <row r="370">
      <c r="A370" s="69"/>
      <c r="B370" s="56"/>
      <c r="I370" s="71"/>
      <c r="J370" s="71"/>
    </row>
    <row r="371">
      <c r="A371" s="69"/>
      <c r="B371" s="56"/>
      <c r="I371" s="71"/>
      <c r="J371" s="71"/>
    </row>
    <row r="372">
      <c r="A372" s="69"/>
      <c r="B372" s="56"/>
      <c r="I372" s="71"/>
      <c r="J372" s="71"/>
    </row>
    <row r="373">
      <c r="A373" s="69"/>
      <c r="B373" s="56"/>
      <c r="I373" s="71"/>
      <c r="J373" s="71"/>
    </row>
    <row r="374">
      <c r="A374" s="69"/>
      <c r="B374" s="56"/>
      <c r="I374" s="71"/>
      <c r="J374" s="71"/>
    </row>
    <row r="375">
      <c r="A375" s="69"/>
      <c r="B375" s="56"/>
      <c r="I375" s="71"/>
      <c r="J375" s="71"/>
    </row>
    <row r="376">
      <c r="A376" s="69"/>
      <c r="B376" s="56"/>
      <c r="I376" s="71"/>
      <c r="J376" s="71"/>
    </row>
    <row r="377">
      <c r="A377" s="69"/>
      <c r="B377" s="56"/>
      <c r="I377" s="71"/>
      <c r="J377" s="71"/>
    </row>
    <row r="378">
      <c r="A378" s="69"/>
      <c r="B378" s="56"/>
      <c r="I378" s="71"/>
      <c r="J378" s="71"/>
    </row>
    <row r="379">
      <c r="A379" s="69"/>
      <c r="B379" s="56"/>
      <c r="I379" s="71"/>
      <c r="J379" s="71"/>
    </row>
    <row r="380">
      <c r="A380" s="69"/>
      <c r="B380" s="56"/>
      <c r="I380" s="71"/>
      <c r="J380" s="71"/>
    </row>
    <row r="381">
      <c r="A381" s="69"/>
      <c r="B381" s="56"/>
      <c r="I381" s="71"/>
      <c r="J381" s="71"/>
    </row>
    <row r="382">
      <c r="A382" s="69"/>
      <c r="B382" s="56"/>
      <c r="I382" s="71"/>
      <c r="J382" s="71"/>
    </row>
    <row r="383">
      <c r="A383" s="69"/>
      <c r="B383" s="56"/>
      <c r="I383" s="71"/>
      <c r="J383" s="71"/>
    </row>
    <row r="384">
      <c r="A384" s="69"/>
      <c r="B384" s="56"/>
      <c r="I384" s="71"/>
      <c r="J384" s="71"/>
    </row>
    <row r="385">
      <c r="A385" s="69"/>
      <c r="B385" s="56"/>
      <c r="I385" s="71"/>
      <c r="J385" s="71"/>
    </row>
    <row r="386">
      <c r="A386" s="69"/>
      <c r="B386" s="56"/>
      <c r="I386" s="71"/>
      <c r="J386" s="71"/>
    </row>
    <row r="387">
      <c r="A387" s="69"/>
      <c r="B387" s="56"/>
      <c r="I387" s="71"/>
      <c r="J387" s="71"/>
    </row>
    <row r="388">
      <c r="A388" s="69"/>
      <c r="B388" s="56"/>
      <c r="I388" s="71"/>
      <c r="J388" s="71"/>
    </row>
    <row r="389">
      <c r="A389" s="69"/>
      <c r="B389" s="56"/>
      <c r="I389" s="71"/>
      <c r="J389" s="71"/>
    </row>
    <row r="390">
      <c r="A390" s="69"/>
      <c r="B390" s="56"/>
      <c r="I390" s="71"/>
      <c r="J390" s="71"/>
    </row>
    <row r="391">
      <c r="A391" s="69"/>
      <c r="B391" s="56"/>
      <c r="I391" s="71"/>
      <c r="J391" s="71"/>
    </row>
    <row r="392">
      <c r="A392" s="69"/>
      <c r="B392" s="56"/>
      <c r="I392" s="71"/>
      <c r="J392" s="71"/>
    </row>
    <row r="393">
      <c r="A393" s="69"/>
      <c r="B393" s="56"/>
      <c r="I393" s="71"/>
      <c r="J393" s="71"/>
    </row>
    <row r="394">
      <c r="A394" s="69"/>
      <c r="B394" s="56"/>
      <c r="I394" s="71"/>
      <c r="J394" s="71"/>
    </row>
    <row r="395">
      <c r="A395" s="69"/>
      <c r="B395" s="56"/>
      <c r="I395" s="71"/>
      <c r="J395" s="71"/>
    </row>
    <row r="396">
      <c r="A396" s="69"/>
      <c r="B396" s="56"/>
      <c r="I396" s="71"/>
      <c r="J396" s="71"/>
    </row>
    <row r="397">
      <c r="A397" s="69"/>
      <c r="B397" s="56"/>
      <c r="I397" s="71"/>
      <c r="J397" s="71"/>
    </row>
    <row r="398">
      <c r="A398" s="69"/>
      <c r="B398" s="56"/>
      <c r="I398" s="71"/>
      <c r="J398" s="71"/>
    </row>
    <row r="399">
      <c r="A399" s="69"/>
      <c r="B399" s="56"/>
      <c r="I399" s="71"/>
      <c r="J399" s="71"/>
    </row>
    <row r="400">
      <c r="A400" s="69"/>
      <c r="B400" s="56"/>
      <c r="I400" s="71"/>
      <c r="J400" s="71"/>
    </row>
    <row r="401">
      <c r="A401" s="69"/>
      <c r="B401" s="56"/>
      <c r="I401" s="71"/>
      <c r="J401" s="71"/>
    </row>
    <row r="402">
      <c r="A402" s="69"/>
      <c r="B402" s="56"/>
      <c r="I402" s="71"/>
      <c r="J402" s="71"/>
    </row>
    <row r="403">
      <c r="A403" s="69"/>
      <c r="B403" s="56"/>
      <c r="I403" s="71"/>
      <c r="J403" s="71"/>
    </row>
    <row r="404">
      <c r="A404" s="69"/>
      <c r="B404" s="56"/>
      <c r="I404" s="71"/>
      <c r="J404" s="71"/>
    </row>
    <row r="405">
      <c r="A405" s="69"/>
      <c r="B405" s="56"/>
      <c r="I405" s="71"/>
      <c r="J405" s="71"/>
    </row>
    <row r="406">
      <c r="A406" s="69"/>
      <c r="B406" s="56"/>
      <c r="I406" s="71"/>
      <c r="J406" s="71"/>
    </row>
    <row r="407">
      <c r="A407" s="69"/>
      <c r="B407" s="56"/>
      <c r="I407" s="71"/>
      <c r="J407" s="71"/>
    </row>
    <row r="408">
      <c r="A408" s="69"/>
      <c r="B408" s="56"/>
      <c r="I408" s="71"/>
      <c r="J408" s="71"/>
    </row>
    <row r="409">
      <c r="A409" s="69"/>
      <c r="B409" s="56"/>
      <c r="I409" s="71"/>
      <c r="J409" s="71"/>
    </row>
    <row r="410">
      <c r="A410" s="69"/>
      <c r="B410" s="56"/>
      <c r="I410" s="71"/>
      <c r="J410" s="71"/>
    </row>
    <row r="411">
      <c r="A411" s="69"/>
      <c r="B411" s="56"/>
      <c r="I411" s="71"/>
      <c r="J411" s="71"/>
    </row>
    <row r="412">
      <c r="A412" s="69"/>
      <c r="B412" s="56"/>
      <c r="I412" s="71"/>
      <c r="J412" s="71"/>
    </row>
    <row r="413">
      <c r="A413" s="69"/>
      <c r="B413" s="56"/>
      <c r="I413" s="71"/>
      <c r="J413" s="71"/>
    </row>
    <row r="414">
      <c r="A414" s="69"/>
      <c r="B414" s="56"/>
      <c r="I414" s="71"/>
      <c r="J414" s="71"/>
    </row>
    <row r="415">
      <c r="A415" s="69"/>
      <c r="B415" s="56"/>
      <c r="I415" s="71"/>
      <c r="J415" s="71"/>
    </row>
    <row r="416">
      <c r="A416" s="69"/>
      <c r="B416" s="56"/>
      <c r="I416" s="71"/>
      <c r="J416" s="71"/>
    </row>
    <row r="417">
      <c r="A417" s="69"/>
      <c r="B417" s="56"/>
      <c r="I417" s="71"/>
      <c r="J417" s="71"/>
    </row>
    <row r="418">
      <c r="A418" s="69"/>
      <c r="B418" s="56"/>
      <c r="I418" s="71"/>
      <c r="J418" s="71"/>
    </row>
    <row r="419">
      <c r="A419" s="69"/>
      <c r="B419" s="56"/>
      <c r="I419" s="71"/>
      <c r="J419" s="71"/>
    </row>
    <row r="420">
      <c r="A420" s="69"/>
      <c r="B420" s="56"/>
      <c r="I420" s="71"/>
      <c r="J420" s="71"/>
    </row>
    <row r="421">
      <c r="A421" s="69"/>
      <c r="B421" s="56"/>
      <c r="I421" s="71"/>
      <c r="J421" s="71"/>
    </row>
    <row r="422">
      <c r="A422" s="69"/>
      <c r="B422" s="56"/>
      <c r="I422" s="71"/>
      <c r="J422" s="71"/>
    </row>
    <row r="423">
      <c r="A423" s="69"/>
      <c r="B423" s="56"/>
      <c r="I423" s="71"/>
      <c r="J423" s="71"/>
    </row>
    <row r="424">
      <c r="A424" s="69"/>
      <c r="B424" s="56"/>
      <c r="I424" s="71"/>
      <c r="J424" s="71"/>
    </row>
    <row r="425">
      <c r="A425" s="69"/>
      <c r="B425" s="56"/>
      <c r="I425" s="71"/>
      <c r="J425" s="71"/>
    </row>
    <row r="426">
      <c r="A426" s="69"/>
      <c r="B426" s="56"/>
      <c r="I426" s="71"/>
      <c r="J426" s="71"/>
    </row>
    <row r="427">
      <c r="A427" s="69"/>
      <c r="B427" s="56"/>
      <c r="I427" s="71"/>
      <c r="J427" s="71"/>
    </row>
    <row r="428">
      <c r="A428" s="69"/>
      <c r="B428" s="56"/>
      <c r="I428" s="71"/>
      <c r="J428" s="71"/>
    </row>
    <row r="429">
      <c r="A429" s="69"/>
      <c r="B429" s="56"/>
      <c r="I429" s="71"/>
      <c r="J429" s="71"/>
    </row>
    <row r="430">
      <c r="A430" s="69"/>
      <c r="B430" s="56"/>
      <c r="I430" s="71"/>
      <c r="J430" s="71"/>
    </row>
    <row r="431">
      <c r="A431" s="69"/>
      <c r="B431" s="56"/>
      <c r="I431" s="71"/>
      <c r="J431" s="71"/>
    </row>
    <row r="432">
      <c r="A432" s="69"/>
      <c r="B432" s="56"/>
      <c r="I432" s="71"/>
      <c r="J432" s="71"/>
    </row>
    <row r="433">
      <c r="A433" s="69"/>
      <c r="B433" s="56"/>
      <c r="I433" s="71"/>
      <c r="J433" s="71"/>
    </row>
    <row r="434">
      <c r="A434" s="69"/>
      <c r="B434" s="56"/>
      <c r="I434" s="71"/>
      <c r="J434" s="71"/>
    </row>
    <row r="435">
      <c r="A435" s="69"/>
      <c r="B435" s="56"/>
      <c r="I435" s="71"/>
      <c r="J435" s="71"/>
    </row>
    <row r="436">
      <c r="A436" s="69"/>
      <c r="B436" s="56"/>
      <c r="I436" s="71"/>
      <c r="J436" s="71"/>
    </row>
    <row r="437">
      <c r="A437" s="69"/>
      <c r="B437" s="56"/>
      <c r="I437" s="71"/>
      <c r="J437" s="71"/>
    </row>
    <row r="438">
      <c r="A438" s="69"/>
      <c r="B438" s="56"/>
      <c r="I438" s="71"/>
      <c r="J438" s="71"/>
    </row>
    <row r="439">
      <c r="A439" s="69"/>
      <c r="B439" s="56"/>
      <c r="I439" s="71"/>
      <c r="J439" s="71"/>
    </row>
    <row r="440">
      <c r="A440" s="69"/>
      <c r="B440" s="56"/>
      <c r="I440" s="71"/>
      <c r="J440" s="71"/>
    </row>
    <row r="441">
      <c r="A441" s="69"/>
      <c r="B441" s="56"/>
      <c r="I441" s="71"/>
      <c r="J441" s="71"/>
    </row>
    <row r="442">
      <c r="A442" s="69"/>
      <c r="B442" s="56"/>
      <c r="I442" s="71"/>
      <c r="J442" s="71"/>
    </row>
    <row r="443">
      <c r="A443" s="69"/>
      <c r="B443" s="56"/>
      <c r="I443" s="71"/>
      <c r="J443" s="71"/>
    </row>
    <row r="444">
      <c r="A444" s="69"/>
      <c r="B444" s="56"/>
      <c r="I444" s="71"/>
      <c r="J444" s="71"/>
    </row>
    <row r="445">
      <c r="A445" s="69"/>
      <c r="B445" s="56"/>
      <c r="I445" s="71"/>
      <c r="J445" s="71"/>
    </row>
    <row r="446">
      <c r="A446" s="69"/>
      <c r="B446" s="56"/>
      <c r="I446" s="71"/>
      <c r="J446" s="71"/>
    </row>
    <row r="447">
      <c r="A447" s="69"/>
      <c r="B447" s="56"/>
      <c r="I447" s="71"/>
      <c r="J447" s="71"/>
    </row>
    <row r="448">
      <c r="A448" s="69"/>
      <c r="B448" s="56"/>
      <c r="I448" s="71"/>
      <c r="J448" s="71"/>
    </row>
    <row r="449">
      <c r="A449" s="69"/>
      <c r="B449" s="56"/>
      <c r="I449" s="71"/>
      <c r="J449" s="71"/>
    </row>
    <row r="450">
      <c r="A450" s="69"/>
      <c r="B450" s="56"/>
      <c r="I450" s="71"/>
      <c r="J450" s="71"/>
    </row>
    <row r="451">
      <c r="A451" s="69"/>
      <c r="B451" s="56"/>
      <c r="I451" s="71"/>
      <c r="J451" s="71"/>
    </row>
    <row r="452">
      <c r="A452" s="69"/>
      <c r="B452" s="56"/>
      <c r="I452" s="71"/>
      <c r="J452" s="71"/>
    </row>
    <row r="453">
      <c r="A453" s="69"/>
      <c r="B453" s="56"/>
      <c r="I453" s="71"/>
      <c r="J453" s="71"/>
    </row>
    <row r="454">
      <c r="A454" s="69"/>
      <c r="B454" s="56"/>
      <c r="I454" s="71"/>
      <c r="J454" s="71"/>
    </row>
    <row r="455">
      <c r="A455" s="69"/>
      <c r="B455" s="56"/>
      <c r="I455" s="71"/>
      <c r="J455" s="71"/>
    </row>
    <row r="456">
      <c r="A456" s="69"/>
      <c r="B456" s="56"/>
      <c r="I456" s="71"/>
      <c r="J456" s="71"/>
    </row>
    <row r="457">
      <c r="A457" s="69"/>
      <c r="B457" s="56"/>
      <c r="I457" s="71"/>
      <c r="J457" s="71"/>
    </row>
    <row r="458">
      <c r="A458" s="69"/>
      <c r="B458" s="56"/>
      <c r="I458" s="71"/>
      <c r="J458" s="71"/>
    </row>
    <row r="459">
      <c r="A459" s="69"/>
      <c r="B459" s="56"/>
      <c r="I459" s="71"/>
      <c r="J459" s="71"/>
    </row>
    <row r="460">
      <c r="A460" s="69"/>
      <c r="B460" s="56"/>
      <c r="I460" s="71"/>
      <c r="J460" s="71"/>
    </row>
    <row r="461">
      <c r="A461" s="69"/>
      <c r="B461" s="56"/>
      <c r="I461" s="71"/>
      <c r="J461" s="71"/>
    </row>
    <row r="462">
      <c r="A462" s="69"/>
      <c r="B462" s="56"/>
      <c r="I462" s="71"/>
      <c r="J462" s="71"/>
    </row>
    <row r="463">
      <c r="A463" s="69"/>
      <c r="B463" s="56"/>
      <c r="I463" s="71"/>
      <c r="J463" s="71"/>
    </row>
    <row r="464">
      <c r="A464" s="69"/>
      <c r="B464" s="56"/>
      <c r="I464" s="71"/>
      <c r="J464" s="71"/>
    </row>
    <row r="465">
      <c r="A465" s="69"/>
      <c r="B465" s="56"/>
      <c r="I465" s="71"/>
      <c r="J465" s="71"/>
    </row>
    <row r="466">
      <c r="A466" s="69"/>
      <c r="B466" s="56"/>
      <c r="I466" s="71"/>
      <c r="J466" s="71"/>
    </row>
    <row r="467">
      <c r="A467" s="69"/>
      <c r="B467" s="56"/>
      <c r="I467" s="71"/>
      <c r="J467" s="71"/>
    </row>
    <row r="468">
      <c r="A468" s="69"/>
      <c r="B468" s="56"/>
      <c r="I468" s="71"/>
      <c r="J468" s="71"/>
    </row>
    <row r="469">
      <c r="A469" s="69"/>
      <c r="B469" s="56"/>
      <c r="I469" s="71"/>
      <c r="J469" s="71"/>
    </row>
    <row r="470">
      <c r="A470" s="69"/>
      <c r="B470" s="56"/>
      <c r="I470" s="71"/>
      <c r="J470" s="71"/>
    </row>
    <row r="471">
      <c r="A471" s="69"/>
      <c r="B471" s="56"/>
      <c r="I471" s="71"/>
      <c r="J471" s="71"/>
    </row>
    <row r="472">
      <c r="A472" s="69"/>
      <c r="B472" s="56"/>
      <c r="I472" s="71"/>
      <c r="J472" s="71"/>
    </row>
    <row r="473">
      <c r="A473" s="69"/>
      <c r="B473" s="56"/>
      <c r="I473" s="71"/>
      <c r="J473" s="71"/>
    </row>
    <row r="474">
      <c r="A474" s="69"/>
      <c r="B474" s="56"/>
      <c r="I474" s="71"/>
      <c r="J474" s="71"/>
    </row>
    <row r="475">
      <c r="A475" s="69"/>
      <c r="B475" s="56"/>
      <c r="I475" s="71"/>
      <c r="J475" s="71"/>
    </row>
    <row r="476">
      <c r="A476" s="69"/>
      <c r="B476" s="56"/>
      <c r="I476" s="71"/>
      <c r="J476" s="71"/>
    </row>
    <row r="477">
      <c r="A477" s="69"/>
      <c r="B477" s="56"/>
      <c r="I477" s="71"/>
      <c r="J477" s="71"/>
    </row>
    <row r="478">
      <c r="A478" s="69"/>
      <c r="B478" s="56"/>
      <c r="I478" s="71"/>
      <c r="J478" s="71"/>
    </row>
    <row r="479">
      <c r="A479" s="69"/>
      <c r="B479" s="56"/>
      <c r="I479" s="71"/>
      <c r="J479" s="71"/>
    </row>
    <row r="480">
      <c r="A480" s="69"/>
      <c r="B480" s="56"/>
      <c r="I480" s="71"/>
      <c r="J480" s="71"/>
    </row>
    <row r="481">
      <c r="A481" s="69"/>
      <c r="B481" s="56"/>
      <c r="I481" s="71"/>
      <c r="J481" s="71"/>
    </row>
    <row r="482">
      <c r="A482" s="69"/>
      <c r="B482" s="56"/>
      <c r="I482" s="71"/>
      <c r="J482" s="71"/>
    </row>
    <row r="483">
      <c r="A483" s="69"/>
      <c r="B483" s="56"/>
      <c r="I483" s="71"/>
      <c r="J483" s="71"/>
    </row>
    <row r="484">
      <c r="A484" s="69"/>
      <c r="B484" s="56"/>
      <c r="I484" s="71"/>
      <c r="J484" s="71"/>
    </row>
    <row r="485">
      <c r="A485" s="69"/>
      <c r="B485" s="56"/>
      <c r="I485" s="71"/>
      <c r="J485" s="71"/>
    </row>
    <row r="486">
      <c r="A486" s="69"/>
      <c r="B486" s="56"/>
      <c r="I486" s="71"/>
      <c r="J486" s="71"/>
    </row>
    <row r="487">
      <c r="A487" s="69"/>
      <c r="B487" s="56"/>
      <c r="I487" s="71"/>
      <c r="J487" s="71"/>
    </row>
    <row r="488">
      <c r="A488" s="69"/>
      <c r="B488" s="56"/>
      <c r="I488" s="71"/>
      <c r="J488" s="71"/>
    </row>
    <row r="489">
      <c r="A489" s="69"/>
      <c r="B489" s="56"/>
      <c r="I489" s="71"/>
      <c r="J489" s="71"/>
    </row>
    <row r="490">
      <c r="A490" s="69"/>
      <c r="B490" s="56"/>
      <c r="I490" s="71"/>
      <c r="J490" s="71"/>
    </row>
    <row r="491">
      <c r="A491" s="69"/>
      <c r="B491" s="56"/>
      <c r="I491" s="71"/>
      <c r="J491" s="71"/>
    </row>
    <row r="492">
      <c r="A492" s="69"/>
      <c r="B492" s="56"/>
      <c r="I492" s="71"/>
      <c r="J492" s="71"/>
    </row>
    <row r="493">
      <c r="A493" s="69"/>
      <c r="B493" s="56"/>
      <c r="I493" s="71"/>
      <c r="J493" s="71"/>
    </row>
    <row r="494">
      <c r="A494" s="69"/>
      <c r="B494" s="56"/>
      <c r="I494" s="71"/>
      <c r="J494" s="71"/>
    </row>
    <row r="495">
      <c r="A495" s="69"/>
      <c r="B495" s="56"/>
      <c r="I495" s="71"/>
      <c r="J495" s="71"/>
    </row>
    <row r="496">
      <c r="A496" s="69"/>
      <c r="B496" s="56"/>
      <c r="I496" s="71"/>
      <c r="J496" s="71"/>
    </row>
    <row r="497">
      <c r="A497" s="69"/>
      <c r="B497" s="56"/>
      <c r="I497" s="71"/>
      <c r="J497" s="71"/>
    </row>
    <row r="498">
      <c r="A498" s="69"/>
      <c r="B498" s="56"/>
      <c r="I498" s="71"/>
      <c r="J498" s="71"/>
    </row>
    <row r="499">
      <c r="A499" s="69"/>
      <c r="B499" s="56"/>
      <c r="I499" s="71"/>
      <c r="J499" s="71"/>
    </row>
    <row r="500">
      <c r="A500" s="69"/>
      <c r="B500" s="56"/>
      <c r="I500" s="71"/>
      <c r="J500" s="71"/>
    </row>
    <row r="501">
      <c r="A501" s="69"/>
      <c r="B501" s="56"/>
      <c r="I501" s="71"/>
      <c r="J501" s="71"/>
    </row>
    <row r="502">
      <c r="A502" s="69"/>
      <c r="B502" s="56"/>
      <c r="I502" s="71"/>
      <c r="J502" s="71"/>
    </row>
    <row r="503">
      <c r="A503" s="69"/>
      <c r="B503" s="56"/>
      <c r="I503" s="71"/>
      <c r="J503" s="71"/>
    </row>
    <row r="504">
      <c r="A504" s="69"/>
      <c r="B504" s="56"/>
      <c r="I504" s="71"/>
      <c r="J504" s="71"/>
    </row>
    <row r="505">
      <c r="A505" s="69"/>
      <c r="B505" s="56"/>
      <c r="I505" s="71"/>
      <c r="J505" s="71"/>
    </row>
    <row r="506">
      <c r="A506" s="69"/>
      <c r="B506" s="56"/>
      <c r="I506" s="71"/>
      <c r="J506" s="71"/>
    </row>
    <row r="507">
      <c r="A507" s="69"/>
      <c r="B507" s="56"/>
      <c r="I507" s="71"/>
      <c r="J507" s="71"/>
    </row>
    <row r="508">
      <c r="A508" s="69"/>
      <c r="B508" s="56"/>
      <c r="I508" s="71"/>
      <c r="J508" s="71"/>
    </row>
    <row r="509">
      <c r="A509" s="69"/>
      <c r="B509" s="56"/>
      <c r="I509" s="71"/>
      <c r="J509" s="71"/>
    </row>
    <row r="510">
      <c r="A510" s="69"/>
      <c r="B510" s="56"/>
      <c r="I510" s="71"/>
      <c r="J510" s="71"/>
    </row>
    <row r="511">
      <c r="A511" s="69"/>
      <c r="B511" s="56"/>
      <c r="I511" s="71"/>
      <c r="J511" s="71"/>
    </row>
    <row r="512">
      <c r="A512" s="69"/>
      <c r="B512" s="56"/>
      <c r="I512" s="71"/>
      <c r="J512" s="71"/>
    </row>
    <row r="513">
      <c r="A513" s="69"/>
      <c r="B513" s="56"/>
      <c r="I513" s="71"/>
      <c r="J513" s="71"/>
    </row>
    <row r="514">
      <c r="A514" s="69"/>
      <c r="B514" s="56"/>
      <c r="I514" s="71"/>
      <c r="J514" s="71"/>
    </row>
    <row r="515">
      <c r="A515" s="69"/>
      <c r="B515" s="56"/>
      <c r="I515" s="71"/>
      <c r="J515" s="71"/>
    </row>
    <row r="516">
      <c r="A516" s="69"/>
      <c r="B516" s="56"/>
      <c r="I516" s="71"/>
      <c r="J516" s="71"/>
    </row>
    <row r="517">
      <c r="A517" s="69"/>
      <c r="B517" s="56"/>
      <c r="I517" s="71"/>
      <c r="J517" s="71"/>
    </row>
    <row r="518">
      <c r="A518" s="69"/>
      <c r="B518" s="56"/>
      <c r="I518" s="71"/>
      <c r="J518" s="71"/>
    </row>
    <row r="519">
      <c r="A519" s="69"/>
      <c r="B519" s="56"/>
      <c r="I519" s="71"/>
      <c r="J519" s="71"/>
    </row>
    <row r="520">
      <c r="A520" s="69"/>
      <c r="B520" s="56"/>
      <c r="I520" s="71"/>
      <c r="J520" s="71"/>
    </row>
    <row r="521">
      <c r="A521" s="69"/>
      <c r="B521" s="56"/>
      <c r="I521" s="71"/>
      <c r="J521" s="71"/>
    </row>
    <row r="522">
      <c r="A522" s="69"/>
      <c r="B522" s="56"/>
      <c r="I522" s="71"/>
      <c r="J522" s="71"/>
    </row>
    <row r="523">
      <c r="A523" s="69"/>
      <c r="B523" s="56"/>
      <c r="I523" s="71"/>
      <c r="J523" s="71"/>
    </row>
    <row r="524">
      <c r="A524" s="69"/>
      <c r="B524" s="56"/>
      <c r="I524" s="71"/>
      <c r="J524" s="71"/>
    </row>
    <row r="525">
      <c r="A525" s="69"/>
      <c r="B525" s="56"/>
      <c r="I525" s="71"/>
      <c r="J525" s="71"/>
    </row>
    <row r="526">
      <c r="A526" s="69"/>
      <c r="B526" s="56"/>
      <c r="I526" s="71"/>
      <c r="J526" s="71"/>
    </row>
    <row r="527">
      <c r="A527" s="69"/>
      <c r="B527" s="56"/>
      <c r="I527" s="71"/>
      <c r="J527" s="71"/>
    </row>
    <row r="528">
      <c r="A528" s="69"/>
      <c r="B528" s="56"/>
      <c r="I528" s="71"/>
      <c r="J528" s="71"/>
    </row>
    <row r="529">
      <c r="A529" s="69"/>
      <c r="B529" s="56"/>
      <c r="I529" s="71"/>
      <c r="J529" s="71"/>
    </row>
    <row r="530">
      <c r="A530" s="69"/>
      <c r="B530" s="56"/>
      <c r="I530" s="71"/>
      <c r="J530" s="71"/>
    </row>
    <row r="531">
      <c r="A531" s="69"/>
      <c r="B531" s="56"/>
      <c r="I531" s="71"/>
      <c r="J531" s="71"/>
    </row>
    <row r="532">
      <c r="A532" s="69"/>
      <c r="B532" s="56"/>
      <c r="I532" s="71"/>
      <c r="J532" s="71"/>
    </row>
    <row r="533">
      <c r="A533" s="69"/>
      <c r="B533" s="56"/>
      <c r="I533" s="71"/>
      <c r="J533" s="71"/>
    </row>
    <row r="534">
      <c r="A534" s="69"/>
      <c r="B534" s="56"/>
      <c r="I534" s="71"/>
      <c r="J534" s="71"/>
    </row>
    <row r="535">
      <c r="A535" s="69"/>
      <c r="B535" s="56"/>
      <c r="I535" s="71"/>
      <c r="J535" s="71"/>
    </row>
    <row r="536">
      <c r="A536" s="69"/>
      <c r="B536" s="56"/>
      <c r="I536" s="71"/>
      <c r="J536" s="71"/>
    </row>
    <row r="537">
      <c r="A537" s="69"/>
      <c r="B537" s="56"/>
      <c r="I537" s="71"/>
      <c r="J537" s="71"/>
    </row>
    <row r="538">
      <c r="A538" s="69"/>
      <c r="B538" s="56"/>
      <c r="I538" s="71"/>
      <c r="J538" s="71"/>
    </row>
    <row r="539">
      <c r="A539" s="69"/>
      <c r="B539" s="56"/>
      <c r="I539" s="71"/>
      <c r="J539" s="71"/>
    </row>
    <row r="540">
      <c r="A540" s="69"/>
      <c r="B540" s="56"/>
      <c r="I540" s="71"/>
      <c r="J540" s="71"/>
    </row>
    <row r="541">
      <c r="A541" s="69"/>
      <c r="B541" s="56"/>
      <c r="I541" s="71"/>
      <c r="J541" s="71"/>
    </row>
    <row r="542">
      <c r="A542" s="69"/>
      <c r="B542" s="56"/>
      <c r="I542" s="71"/>
      <c r="J542" s="71"/>
    </row>
    <row r="543">
      <c r="A543" s="69"/>
      <c r="B543" s="56"/>
      <c r="I543" s="71"/>
      <c r="J543" s="71"/>
    </row>
    <row r="544">
      <c r="A544" s="69"/>
      <c r="B544" s="56"/>
      <c r="I544" s="71"/>
      <c r="J544" s="71"/>
    </row>
    <row r="545">
      <c r="A545" s="69"/>
      <c r="B545" s="56"/>
      <c r="I545" s="71"/>
      <c r="J545" s="71"/>
    </row>
    <row r="546">
      <c r="A546" s="69"/>
      <c r="B546" s="56"/>
      <c r="I546" s="71"/>
      <c r="J546" s="71"/>
    </row>
    <row r="547">
      <c r="A547" s="69"/>
      <c r="B547" s="56"/>
      <c r="I547" s="71"/>
      <c r="J547" s="71"/>
    </row>
    <row r="548">
      <c r="A548" s="69"/>
      <c r="B548" s="56"/>
      <c r="I548" s="71"/>
      <c r="J548" s="71"/>
    </row>
    <row r="549">
      <c r="A549" s="69"/>
      <c r="B549" s="56"/>
      <c r="I549" s="71"/>
      <c r="J549" s="71"/>
    </row>
    <row r="550">
      <c r="A550" s="69"/>
      <c r="B550" s="56"/>
      <c r="I550" s="71"/>
      <c r="J550" s="71"/>
    </row>
    <row r="551">
      <c r="A551" s="69"/>
      <c r="B551" s="56"/>
      <c r="I551" s="71"/>
      <c r="J551" s="71"/>
    </row>
    <row r="552">
      <c r="A552" s="69"/>
      <c r="B552" s="56"/>
      <c r="I552" s="71"/>
      <c r="J552" s="71"/>
    </row>
    <row r="553">
      <c r="A553" s="69"/>
      <c r="B553" s="56"/>
      <c r="I553" s="71"/>
      <c r="J553" s="71"/>
    </row>
    <row r="554">
      <c r="A554" s="69"/>
      <c r="B554" s="56"/>
      <c r="I554" s="71"/>
      <c r="J554" s="71"/>
    </row>
    <row r="555">
      <c r="A555" s="69"/>
      <c r="B555" s="56"/>
      <c r="I555" s="71"/>
      <c r="J555" s="71"/>
    </row>
    <row r="556">
      <c r="A556" s="69"/>
      <c r="B556" s="56"/>
      <c r="I556" s="71"/>
      <c r="J556" s="71"/>
    </row>
    <row r="557">
      <c r="A557" s="69"/>
      <c r="B557" s="56"/>
      <c r="I557" s="71"/>
      <c r="J557" s="71"/>
    </row>
    <row r="558">
      <c r="A558" s="69"/>
      <c r="B558" s="56"/>
      <c r="I558" s="71"/>
      <c r="J558" s="71"/>
    </row>
    <row r="559">
      <c r="A559" s="69"/>
      <c r="B559" s="56"/>
      <c r="I559" s="71"/>
      <c r="J559" s="71"/>
    </row>
    <row r="560">
      <c r="A560" s="69"/>
      <c r="B560" s="56"/>
      <c r="I560" s="71"/>
      <c r="J560" s="71"/>
    </row>
    <row r="561">
      <c r="A561" s="69"/>
      <c r="B561" s="56"/>
      <c r="I561" s="71"/>
      <c r="J561" s="71"/>
    </row>
    <row r="562">
      <c r="A562" s="69"/>
      <c r="B562" s="56"/>
      <c r="I562" s="71"/>
      <c r="J562" s="71"/>
    </row>
    <row r="563">
      <c r="A563" s="69"/>
      <c r="B563" s="56"/>
      <c r="I563" s="71"/>
      <c r="J563" s="71"/>
    </row>
    <row r="564">
      <c r="A564" s="69"/>
      <c r="B564" s="56"/>
      <c r="I564" s="71"/>
      <c r="J564" s="71"/>
    </row>
    <row r="565">
      <c r="A565" s="69"/>
      <c r="B565" s="56"/>
      <c r="I565" s="71"/>
      <c r="J565" s="71"/>
    </row>
    <row r="566">
      <c r="A566" s="69"/>
      <c r="B566" s="56"/>
      <c r="I566" s="71"/>
      <c r="J566" s="71"/>
    </row>
    <row r="567">
      <c r="A567" s="69"/>
      <c r="B567" s="56"/>
      <c r="I567" s="71"/>
      <c r="J567" s="71"/>
    </row>
    <row r="568">
      <c r="A568" s="69"/>
      <c r="B568" s="56"/>
      <c r="I568" s="71"/>
      <c r="J568" s="71"/>
    </row>
    <row r="569">
      <c r="A569" s="69"/>
      <c r="B569" s="56"/>
      <c r="I569" s="71"/>
      <c r="J569" s="71"/>
    </row>
    <row r="570">
      <c r="A570" s="69"/>
      <c r="B570" s="56"/>
      <c r="I570" s="71"/>
      <c r="J570" s="71"/>
    </row>
    <row r="571">
      <c r="A571" s="69"/>
      <c r="B571" s="56"/>
      <c r="I571" s="71"/>
      <c r="J571" s="71"/>
    </row>
    <row r="572">
      <c r="A572" s="69"/>
      <c r="B572" s="56"/>
      <c r="I572" s="71"/>
      <c r="J572" s="71"/>
    </row>
    <row r="573">
      <c r="A573" s="69"/>
      <c r="B573" s="56"/>
      <c r="I573" s="71"/>
      <c r="J573" s="71"/>
    </row>
    <row r="574">
      <c r="A574" s="69"/>
      <c r="B574" s="56"/>
      <c r="I574" s="71"/>
      <c r="J574" s="71"/>
    </row>
    <row r="575">
      <c r="A575" s="69"/>
      <c r="B575" s="56"/>
      <c r="I575" s="71"/>
      <c r="J575" s="71"/>
    </row>
    <row r="576">
      <c r="A576" s="69"/>
      <c r="B576" s="56"/>
      <c r="I576" s="71"/>
      <c r="J576" s="71"/>
    </row>
    <row r="577">
      <c r="A577" s="69"/>
      <c r="B577" s="56"/>
      <c r="I577" s="71"/>
      <c r="J577" s="71"/>
    </row>
    <row r="578">
      <c r="A578" s="69"/>
      <c r="B578" s="56"/>
      <c r="I578" s="71"/>
      <c r="J578" s="71"/>
    </row>
    <row r="579">
      <c r="A579" s="69"/>
      <c r="B579" s="56"/>
      <c r="I579" s="71"/>
      <c r="J579" s="71"/>
    </row>
    <row r="580">
      <c r="A580" s="69"/>
      <c r="B580" s="56"/>
      <c r="I580" s="71"/>
      <c r="J580" s="71"/>
    </row>
    <row r="581">
      <c r="A581" s="69"/>
      <c r="B581" s="56"/>
      <c r="I581" s="71"/>
      <c r="J581" s="71"/>
    </row>
    <row r="582">
      <c r="A582" s="69"/>
      <c r="B582" s="56"/>
      <c r="I582" s="71"/>
      <c r="J582" s="71"/>
    </row>
    <row r="583">
      <c r="A583" s="69"/>
      <c r="B583" s="56"/>
      <c r="I583" s="71"/>
      <c r="J583" s="71"/>
    </row>
    <row r="584">
      <c r="A584" s="69"/>
      <c r="B584" s="56"/>
      <c r="I584" s="71"/>
      <c r="J584" s="71"/>
    </row>
    <row r="585">
      <c r="A585" s="69"/>
      <c r="B585" s="56"/>
      <c r="I585" s="71"/>
      <c r="J585" s="71"/>
    </row>
    <row r="586">
      <c r="A586" s="69"/>
      <c r="B586" s="56"/>
      <c r="I586" s="71"/>
      <c r="J586" s="71"/>
    </row>
    <row r="587">
      <c r="A587" s="69"/>
      <c r="B587" s="56"/>
      <c r="I587" s="71"/>
      <c r="J587" s="71"/>
    </row>
    <row r="588">
      <c r="A588" s="69"/>
      <c r="B588" s="56"/>
      <c r="I588" s="71"/>
      <c r="J588" s="71"/>
    </row>
    <row r="589">
      <c r="A589" s="69"/>
      <c r="B589" s="56"/>
      <c r="I589" s="71"/>
      <c r="J589" s="71"/>
    </row>
    <row r="590">
      <c r="A590" s="69"/>
      <c r="B590" s="56"/>
      <c r="I590" s="71"/>
      <c r="J590" s="71"/>
    </row>
    <row r="591">
      <c r="A591" s="69"/>
      <c r="B591" s="56"/>
      <c r="I591" s="71"/>
      <c r="J591" s="71"/>
    </row>
    <row r="592">
      <c r="A592" s="69"/>
      <c r="B592" s="56"/>
      <c r="I592" s="71"/>
      <c r="J592" s="71"/>
    </row>
    <row r="593">
      <c r="A593" s="69"/>
      <c r="B593" s="56"/>
      <c r="I593" s="71"/>
      <c r="J593" s="71"/>
    </row>
    <row r="594">
      <c r="A594" s="69"/>
      <c r="B594" s="56"/>
      <c r="I594" s="71"/>
      <c r="J594" s="71"/>
    </row>
    <row r="595">
      <c r="A595" s="69"/>
      <c r="B595" s="56"/>
      <c r="I595" s="71"/>
      <c r="J595" s="71"/>
    </row>
    <row r="596">
      <c r="A596" s="69"/>
      <c r="B596" s="56"/>
      <c r="I596" s="71"/>
      <c r="J596" s="71"/>
    </row>
    <row r="597">
      <c r="A597" s="69"/>
      <c r="B597" s="56"/>
      <c r="I597" s="71"/>
      <c r="J597" s="71"/>
    </row>
    <row r="598">
      <c r="A598" s="69"/>
      <c r="B598" s="56"/>
      <c r="I598" s="71"/>
      <c r="J598" s="71"/>
    </row>
    <row r="599">
      <c r="A599" s="69"/>
      <c r="B599" s="56"/>
      <c r="I599" s="71"/>
      <c r="J599" s="71"/>
    </row>
    <row r="600">
      <c r="A600" s="69"/>
      <c r="B600" s="56"/>
      <c r="I600" s="71"/>
      <c r="J600" s="71"/>
    </row>
    <row r="601">
      <c r="A601" s="69"/>
      <c r="B601" s="56"/>
      <c r="I601" s="71"/>
      <c r="J601" s="71"/>
    </row>
    <row r="602">
      <c r="A602" s="69"/>
      <c r="B602" s="56"/>
      <c r="I602" s="71"/>
      <c r="J602" s="71"/>
    </row>
    <row r="603">
      <c r="A603" s="69"/>
      <c r="B603" s="56"/>
      <c r="I603" s="71"/>
      <c r="J603" s="71"/>
    </row>
    <row r="604">
      <c r="A604" s="69"/>
      <c r="B604" s="56"/>
      <c r="I604" s="71"/>
      <c r="J604" s="71"/>
    </row>
    <row r="605">
      <c r="A605" s="69"/>
      <c r="B605" s="56"/>
      <c r="I605" s="71"/>
      <c r="J605" s="71"/>
    </row>
    <row r="606">
      <c r="A606" s="69"/>
      <c r="B606" s="56"/>
      <c r="I606" s="71"/>
      <c r="J606" s="71"/>
    </row>
    <row r="607">
      <c r="A607" s="69"/>
      <c r="B607" s="56"/>
      <c r="I607" s="71"/>
      <c r="J607" s="71"/>
    </row>
    <row r="608">
      <c r="A608" s="69"/>
      <c r="B608" s="56"/>
      <c r="I608" s="71"/>
      <c r="J608" s="71"/>
    </row>
    <row r="609">
      <c r="A609" s="69"/>
      <c r="B609" s="56"/>
      <c r="I609" s="71"/>
      <c r="J609" s="71"/>
    </row>
    <row r="610">
      <c r="A610" s="69"/>
      <c r="B610" s="56"/>
      <c r="I610" s="71"/>
      <c r="J610" s="71"/>
    </row>
    <row r="611">
      <c r="A611" s="69"/>
      <c r="B611" s="56"/>
      <c r="I611" s="71"/>
      <c r="J611" s="71"/>
    </row>
    <row r="612">
      <c r="A612" s="69"/>
      <c r="B612" s="56"/>
      <c r="I612" s="71"/>
      <c r="J612" s="71"/>
    </row>
    <row r="613">
      <c r="A613" s="69"/>
      <c r="B613" s="56"/>
      <c r="I613" s="71"/>
      <c r="J613" s="71"/>
    </row>
    <row r="614">
      <c r="A614" s="69"/>
      <c r="B614" s="56"/>
      <c r="I614" s="71"/>
      <c r="J614" s="71"/>
    </row>
    <row r="615">
      <c r="A615" s="69"/>
      <c r="B615" s="56"/>
      <c r="I615" s="71"/>
      <c r="J615" s="71"/>
    </row>
    <row r="616">
      <c r="A616" s="69"/>
      <c r="B616" s="56"/>
      <c r="I616" s="71"/>
      <c r="J616" s="71"/>
    </row>
    <row r="617">
      <c r="A617" s="69"/>
      <c r="B617" s="56"/>
      <c r="I617" s="71"/>
      <c r="J617" s="71"/>
    </row>
    <row r="618">
      <c r="A618" s="69"/>
      <c r="B618" s="56"/>
      <c r="I618" s="71"/>
      <c r="J618" s="71"/>
    </row>
    <row r="619">
      <c r="A619" s="69"/>
      <c r="B619" s="56"/>
      <c r="I619" s="71"/>
      <c r="J619" s="71"/>
    </row>
    <row r="620">
      <c r="A620" s="69"/>
      <c r="B620" s="56"/>
      <c r="I620" s="71"/>
      <c r="J620" s="71"/>
    </row>
    <row r="621">
      <c r="A621" s="69"/>
      <c r="B621" s="56"/>
      <c r="I621" s="71"/>
      <c r="J621" s="71"/>
    </row>
    <row r="622">
      <c r="A622" s="69"/>
      <c r="B622" s="56"/>
      <c r="I622" s="71"/>
      <c r="J622" s="71"/>
    </row>
    <row r="623">
      <c r="A623" s="69"/>
      <c r="B623" s="56"/>
      <c r="I623" s="71"/>
      <c r="J623" s="71"/>
    </row>
    <row r="624">
      <c r="A624" s="69"/>
      <c r="B624" s="56"/>
      <c r="I624" s="71"/>
      <c r="J624" s="71"/>
    </row>
    <row r="625">
      <c r="A625" s="69"/>
      <c r="B625" s="56"/>
      <c r="I625" s="71"/>
      <c r="J625" s="71"/>
    </row>
    <row r="626">
      <c r="A626" s="69"/>
      <c r="B626" s="56"/>
      <c r="I626" s="71"/>
      <c r="J626" s="71"/>
    </row>
    <row r="627">
      <c r="A627" s="69"/>
      <c r="B627" s="56"/>
      <c r="I627" s="71"/>
      <c r="J627" s="71"/>
    </row>
    <row r="628">
      <c r="A628" s="69"/>
      <c r="B628" s="56"/>
      <c r="I628" s="71"/>
      <c r="J628" s="71"/>
    </row>
    <row r="629">
      <c r="A629" s="69"/>
      <c r="B629" s="56"/>
      <c r="I629" s="71"/>
      <c r="J629" s="71"/>
    </row>
    <row r="630">
      <c r="A630" s="69"/>
      <c r="B630" s="56"/>
      <c r="I630" s="71"/>
      <c r="J630" s="71"/>
    </row>
    <row r="631">
      <c r="A631" s="69"/>
      <c r="B631" s="56"/>
      <c r="I631" s="71"/>
      <c r="J631" s="71"/>
    </row>
    <row r="632">
      <c r="A632" s="69"/>
      <c r="B632" s="56"/>
      <c r="I632" s="71"/>
      <c r="J632" s="71"/>
    </row>
    <row r="633">
      <c r="A633" s="69"/>
      <c r="B633" s="56"/>
      <c r="I633" s="71"/>
      <c r="J633" s="71"/>
    </row>
    <row r="634">
      <c r="A634" s="69"/>
      <c r="B634" s="56"/>
      <c r="I634" s="71"/>
      <c r="J634" s="71"/>
    </row>
    <row r="635">
      <c r="A635" s="69"/>
      <c r="B635" s="56"/>
      <c r="I635" s="71"/>
      <c r="J635" s="71"/>
    </row>
    <row r="636">
      <c r="A636" s="69"/>
      <c r="B636" s="56"/>
      <c r="I636" s="71"/>
      <c r="J636" s="71"/>
    </row>
    <row r="637">
      <c r="A637" s="69"/>
      <c r="B637" s="56"/>
      <c r="I637" s="71"/>
      <c r="J637" s="71"/>
    </row>
    <row r="638">
      <c r="A638" s="69"/>
      <c r="B638" s="56"/>
      <c r="I638" s="71"/>
      <c r="J638" s="71"/>
    </row>
    <row r="639">
      <c r="A639" s="69"/>
      <c r="B639" s="56"/>
      <c r="I639" s="71"/>
      <c r="J639" s="71"/>
    </row>
    <row r="640">
      <c r="A640" s="69"/>
      <c r="B640" s="56"/>
      <c r="I640" s="71"/>
      <c r="J640" s="71"/>
    </row>
    <row r="641">
      <c r="A641" s="69"/>
      <c r="B641" s="56"/>
      <c r="I641" s="71"/>
      <c r="J641" s="71"/>
    </row>
    <row r="642">
      <c r="A642" s="69"/>
      <c r="B642" s="56"/>
      <c r="I642" s="71"/>
      <c r="J642" s="71"/>
    </row>
    <row r="643">
      <c r="A643" s="69"/>
      <c r="B643" s="56"/>
      <c r="I643" s="71"/>
      <c r="J643" s="71"/>
    </row>
    <row r="644">
      <c r="A644" s="69"/>
      <c r="B644" s="56"/>
      <c r="I644" s="71"/>
      <c r="J644" s="71"/>
    </row>
    <row r="645">
      <c r="A645" s="69"/>
      <c r="B645" s="56"/>
      <c r="I645" s="71"/>
      <c r="J645" s="71"/>
    </row>
    <row r="646">
      <c r="A646" s="69"/>
      <c r="B646" s="56"/>
      <c r="I646" s="71"/>
      <c r="J646" s="71"/>
    </row>
    <row r="647">
      <c r="A647" s="69"/>
      <c r="B647" s="56"/>
      <c r="I647" s="71"/>
      <c r="J647" s="71"/>
    </row>
    <row r="648">
      <c r="A648" s="69"/>
      <c r="B648" s="56"/>
      <c r="I648" s="71"/>
      <c r="J648" s="71"/>
    </row>
    <row r="649">
      <c r="A649" s="69"/>
      <c r="B649" s="56"/>
      <c r="I649" s="71"/>
      <c r="J649" s="71"/>
    </row>
    <row r="650">
      <c r="A650" s="69"/>
      <c r="B650" s="56"/>
      <c r="I650" s="71"/>
      <c r="J650" s="71"/>
    </row>
    <row r="651">
      <c r="A651" s="69"/>
      <c r="B651" s="56"/>
      <c r="I651" s="71"/>
      <c r="J651" s="71"/>
    </row>
    <row r="652">
      <c r="A652" s="69"/>
      <c r="B652" s="56"/>
      <c r="I652" s="71"/>
      <c r="J652" s="71"/>
    </row>
    <row r="653">
      <c r="A653" s="69"/>
      <c r="B653" s="56"/>
      <c r="I653" s="71"/>
      <c r="J653" s="71"/>
    </row>
    <row r="654">
      <c r="A654" s="69"/>
      <c r="B654" s="56"/>
      <c r="I654" s="71"/>
      <c r="J654" s="71"/>
    </row>
    <row r="655">
      <c r="A655" s="69"/>
      <c r="B655" s="56"/>
      <c r="I655" s="71"/>
      <c r="J655" s="71"/>
    </row>
    <row r="656">
      <c r="A656" s="69"/>
      <c r="B656" s="56"/>
      <c r="I656" s="71"/>
      <c r="J656" s="71"/>
    </row>
    <row r="657">
      <c r="A657" s="69"/>
      <c r="B657" s="56"/>
      <c r="I657" s="71"/>
      <c r="J657" s="71"/>
    </row>
    <row r="658">
      <c r="A658" s="69"/>
      <c r="B658" s="56"/>
      <c r="I658" s="71"/>
      <c r="J658" s="71"/>
    </row>
    <row r="659">
      <c r="A659" s="69"/>
      <c r="B659" s="56"/>
      <c r="I659" s="71"/>
      <c r="J659" s="71"/>
    </row>
    <row r="660">
      <c r="A660" s="69"/>
      <c r="B660" s="56"/>
      <c r="I660" s="71"/>
      <c r="J660" s="71"/>
    </row>
    <row r="661">
      <c r="A661" s="69"/>
      <c r="B661" s="56"/>
      <c r="I661" s="71"/>
      <c r="J661" s="71"/>
    </row>
    <row r="662">
      <c r="A662" s="69"/>
      <c r="B662" s="56"/>
      <c r="I662" s="71"/>
      <c r="J662" s="71"/>
    </row>
    <row r="663">
      <c r="A663" s="69"/>
      <c r="B663" s="56"/>
      <c r="I663" s="71"/>
      <c r="J663" s="71"/>
    </row>
    <row r="664">
      <c r="A664" s="69"/>
      <c r="B664" s="56"/>
      <c r="I664" s="71"/>
      <c r="J664" s="71"/>
    </row>
    <row r="665">
      <c r="A665" s="69"/>
      <c r="B665" s="56"/>
      <c r="I665" s="71"/>
      <c r="J665" s="71"/>
    </row>
    <row r="666">
      <c r="A666" s="69"/>
      <c r="B666" s="56"/>
      <c r="I666" s="71"/>
      <c r="J666" s="71"/>
    </row>
    <row r="667">
      <c r="A667" s="69"/>
      <c r="B667" s="56"/>
      <c r="I667" s="71"/>
      <c r="J667" s="71"/>
    </row>
    <row r="668">
      <c r="A668" s="69"/>
      <c r="B668" s="56"/>
      <c r="I668" s="71"/>
      <c r="J668" s="71"/>
    </row>
    <row r="669">
      <c r="A669" s="69"/>
      <c r="B669" s="56"/>
      <c r="I669" s="71"/>
      <c r="J669" s="71"/>
    </row>
    <row r="670">
      <c r="A670" s="69"/>
      <c r="B670" s="56"/>
      <c r="I670" s="71"/>
      <c r="J670" s="71"/>
    </row>
    <row r="671">
      <c r="A671" s="69"/>
      <c r="B671" s="56"/>
      <c r="I671" s="71"/>
      <c r="J671" s="71"/>
    </row>
    <row r="672">
      <c r="A672" s="69"/>
      <c r="B672" s="56"/>
      <c r="I672" s="71"/>
      <c r="J672" s="71"/>
    </row>
    <row r="673">
      <c r="A673" s="69"/>
      <c r="B673" s="56"/>
      <c r="I673" s="71"/>
      <c r="J673" s="71"/>
    </row>
    <row r="674">
      <c r="A674" s="69"/>
      <c r="B674" s="56"/>
      <c r="I674" s="71"/>
      <c r="J674" s="71"/>
    </row>
    <row r="675">
      <c r="A675" s="69"/>
      <c r="B675" s="56"/>
      <c r="I675" s="71"/>
      <c r="J675" s="71"/>
    </row>
    <row r="676">
      <c r="A676" s="69"/>
      <c r="B676" s="56"/>
      <c r="I676" s="71"/>
      <c r="J676" s="71"/>
    </row>
    <row r="677">
      <c r="A677" s="69"/>
      <c r="B677" s="56"/>
      <c r="I677" s="71"/>
      <c r="J677" s="71"/>
    </row>
    <row r="678">
      <c r="A678" s="69"/>
      <c r="B678" s="56"/>
      <c r="I678" s="71"/>
      <c r="J678" s="71"/>
    </row>
    <row r="679">
      <c r="A679" s="69"/>
      <c r="B679" s="56"/>
      <c r="I679" s="71"/>
      <c r="J679" s="71"/>
    </row>
    <row r="680">
      <c r="A680" s="69"/>
      <c r="B680" s="56"/>
      <c r="I680" s="71"/>
      <c r="J680" s="71"/>
    </row>
    <row r="681">
      <c r="A681" s="69"/>
      <c r="B681" s="56"/>
      <c r="I681" s="71"/>
      <c r="J681" s="71"/>
    </row>
    <row r="682">
      <c r="A682" s="69"/>
      <c r="B682" s="56"/>
      <c r="I682" s="71"/>
      <c r="J682" s="71"/>
    </row>
    <row r="683">
      <c r="A683" s="69"/>
      <c r="B683" s="56"/>
      <c r="I683" s="71"/>
      <c r="J683" s="71"/>
    </row>
    <row r="684">
      <c r="A684" s="69"/>
      <c r="B684" s="56"/>
      <c r="I684" s="71"/>
      <c r="J684" s="71"/>
    </row>
    <row r="685">
      <c r="A685" s="69"/>
      <c r="B685" s="56"/>
      <c r="I685" s="71"/>
      <c r="J685" s="71"/>
    </row>
    <row r="686">
      <c r="A686" s="69"/>
      <c r="B686" s="56"/>
      <c r="I686" s="71"/>
      <c r="J686" s="71"/>
    </row>
    <row r="687">
      <c r="A687" s="69"/>
      <c r="B687" s="56"/>
      <c r="I687" s="71"/>
      <c r="J687" s="71"/>
    </row>
    <row r="688">
      <c r="A688" s="69"/>
      <c r="B688" s="56"/>
      <c r="I688" s="71"/>
      <c r="J688" s="71"/>
    </row>
    <row r="689">
      <c r="A689" s="69"/>
      <c r="B689" s="56"/>
      <c r="I689" s="71"/>
      <c r="J689" s="71"/>
    </row>
    <row r="690">
      <c r="A690" s="69"/>
      <c r="B690" s="56"/>
      <c r="I690" s="71"/>
      <c r="J690" s="71"/>
    </row>
    <row r="691">
      <c r="A691" s="69"/>
      <c r="B691" s="56"/>
      <c r="I691" s="71"/>
      <c r="J691" s="71"/>
    </row>
    <row r="692">
      <c r="A692" s="69"/>
      <c r="B692" s="56"/>
      <c r="I692" s="71"/>
      <c r="J692" s="71"/>
    </row>
    <row r="693">
      <c r="A693" s="69"/>
      <c r="B693" s="56"/>
      <c r="I693" s="71"/>
      <c r="J693" s="71"/>
    </row>
    <row r="694">
      <c r="A694" s="69"/>
      <c r="B694" s="56"/>
      <c r="I694" s="71"/>
      <c r="J694" s="71"/>
    </row>
    <row r="695">
      <c r="A695" s="69"/>
      <c r="B695" s="56"/>
      <c r="I695" s="71"/>
      <c r="J695" s="71"/>
    </row>
    <row r="696">
      <c r="A696" s="69"/>
      <c r="B696" s="56"/>
      <c r="I696" s="71"/>
      <c r="J696" s="71"/>
    </row>
    <row r="697">
      <c r="A697" s="69"/>
      <c r="B697" s="56"/>
      <c r="I697" s="71"/>
      <c r="J697" s="71"/>
    </row>
    <row r="698">
      <c r="A698" s="69"/>
      <c r="B698" s="56"/>
      <c r="I698" s="71"/>
      <c r="J698" s="71"/>
    </row>
    <row r="699">
      <c r="A699" s="69"/>
      <c r="B699" s="56"/>
      <c r="I699" s="71"/>
      <c r="J699" s="71"/>
    </row>
    <row r="700">
      <c r="A700" s="69"/>
      <c r="B700" s="56"/>
      <c r="I700" s="71"/>
      <c r="J700" s="71"/>
    </row>
    <row r="701">
      <c r="A701" s="69"/>
      <c r="B701" s="56"/>
      <c r="I701" s="71"/>
      <c r="J701" s="71"/>
    </row>
    <row r="702">
      <c r="A702" s="69"/>
      <c r="B702" s="56"/>
      <c r="I702" s="71"/>
      <c r="J702" s="71"/>
    </row>
    <row r="703">
      <c r="A703" s="69"/>
      <c r="B703" s="56"/>
      <c r="I703" s="71"/>
      <c r="J703" s="71"/>
    </row>
    <row r="704">
      <c r="A704" s="69"/>
      <c r="B704" s="56"/>
      <c r="I704" s="71"/>
      <c r="J704" s="71"/>
    </row>
    <row r="705">
      <c r="A705" s="69"/>
      <c r="B705" s="56"/>
      <c r="I705" s="71"/>
      <c r="J705" s="71"/>
    </row>
    <row r="706">
      <c r="A706" s="69"/>
      <c r="B706" s="56"/>
      <c r="I706" s="71"/>
      <c r="J706" s="71"/>
    </row>
    <row r="707">
      <c r="A707" s="69"/>
      <c r="B707" s="56"/>
      <c r="I707" s="71"/>
      <c r="J707" s="71"/>
    </row>
    <row r="708">
      <c r="A708" s="69"/>
      <c r="B708" s="56"/>
      <c r="I708" s="71"/>
      <c r="J708" s="71"/>
    </row>
    <row r="709">
      <c r="A709" s="69"/>
      <c r="B709" s="56"/>
      <c r="I709" s="71"/>
      <c r="J709" s="71"/>
    </row>
    <row r="710">
      <c r="A710" s="69"/>
      <c r="B710" s="56"/>
      <c r="I710" s="71"/>
      <c r="J710" s="71"/>
    </row>
    <row r="711">
      <c r="A711" s="69"/>
      <c r="B711" s="56"/>
      <c r="I711" s="71"/>
      <c r="J711" s="71"/>
    </row>
    <row r="712">
      <c r="A712" s="69"/>
      <c r="B712" s="56"/>
      <c r="I712" s="71"/>
      <c r="J712" s="71"/>
    </row>
    <row r="713">
      <c r="A713" s="69"/>
      <c r="B713" s="56"/>
      <c r="I713" s="71"/>
      <c r="J713" s="71"/>
    </row>
    <row r="714">
      <c r="A714" s="69"/>
      <c r="B714" s="56"/>
      <c r="I714" s="71"/>
      <c r="J714" s="71"/>
    </row>
    <row r="715">
      <c r="A715" s="69"/>
      <c r="B715" s="56"/>
      <c r="I715" s="71"/>
      <c r="J715" s="71"/>
    </row>
    <row r="716">
      <c r="A716" s="69"/>
      <c r="B716" s="56"/>
      <c r="I716" s="71"/>
      <c r="J716" s="71"/>
    </row>
    <row r="717">
      <c r="A717" s="69"/>
      <c r="B717" s="56"/>
      <c r="I717" s="71"/>
      <c r="J717" s="71"/>
    </row>
    <row r="718">
      <c r="A718" s="69"/>
      <c r="B718" s="56"/>
      <c r="I718" s="71"/>
      <c r="J718" s="71"/>
    </row>
    <row r="719">
      <c r="A719" s="69"/>
      <c r="B719" s="56"/>
      <c r="I719" s="71"/>
      <c r="J719" s="71"/>
    </row>
    <row r="720">
      <c r="A720" s="69"/>
      <c r="B720" s="56"/>
      <c r="I720" s="71"/>
      <c r="J720" s="71"/>
    </row>
    <row r="721">
      <c r="A721" s="69"/>
      <c r="B721" s="56"/>
      <c r="I721" s="71"/>
      <c r="J721" s="71"/>
    </row>
    <row r="722">
      <c r="A722" s="69"/>
      <c r="B722" s="56"/>
      <c r="I722" s="71"/>
      <c r="J722" s="71"/>
    </row>
    <row r="723">
      <c r="A723" s="69"/>
      <c r="B723" s="56"/>
      <c r="I723" s="71"/>
      <c r="J723" s="71"/>
    </row>
    <row r="724">
      <c r="A724" s="69"/>
      <c r="B724" s="56"/>
      <c r="I724" s="71"/>
      <c r="J724" s="71"/>
    </row>
    <row r="725">
      <c r="A725" s="69"/>
      <c r="B725" s="56"/>
      <c r="I725" s="71"/>
      <c r="J725" s="71"/>
    </row>
    <row r="726">
      <c r="A726" s="69"/>
      <c r="B726" s="56"/>
      <c r="I726" s="71"/>
      <c r="J726" s="71"/>
    </row>
    <row r="727">
      <c r="A727" s="69"/>
      <c r="B727" s="56"/>
      <c r="I727" s="71"/>
      <c r="J727" s="71"/>
    </row>
    <row r="728">
      <c r="A728" s="69"/>
      <c r="B728" s="56"/>
      <c r="I728" s="71"/>
      <c r="J728" s="71"/>
    </row>
    <row r="729">
      <c r="A729" s="69"/>
      <c r="B729" s="56"/>
      <c r="I729" s="71"/>
      <c r="J729" s="71"/>
    </row>
    <row r="730">
      <c r="A730" s="69"/>
      <c r="B730" s="56"/>
      <c r="I730" s="71"/>
      <c r="J730" s="71"/>
    </row>
    <row r="731">
      <c r="A731" s="69"/>
      <c r="B731" s="56"/>
      <c r="I731" s="71"/>
      <c r="J731" s="71"/>
    </row>
    <row r="732">
      <c r="A732" s="69"/>
      <c r="B732" s="56"/>
      <c r="I732" s="71"/>
      <c r="J732" s="71"/>
    </row>
    <row r="733">
      <c r="A733" s="69"/>
      <c r="B733" s="56"/>
      <c r="I733" s="71"/>
      <c r="J733" s="71"/>
    </row>
    <row r="734">
      <c r="A734" s="69"/>
      <c r="B734" s="56"/>
      <c r="I734" s="71"/>
      <c r="J734" s="71"/>
    </row>
    <row r="735">
      <c r="A735" s="69"/>
      <c r="B735" s="56"/>
      <c r="I735" s="71"/>
      <c r="J735" s="71"/>
    </row>
    <row r="736">
      <c r="A736" s="69"/>
      <c r="B736" s="56"/>
      <c r="I736" s="71"/>
      <c r="J736" s="71"/>
    </row>
    <row r="737">
      <c r="A737" s="69"/>
      <c r="B737" s="56"/>
      <c r="I737" s="71"/>
      <c r="J737" s="71"/>
    </row>
    <row r="738">
      <c r="A738" s="69"/>
      <c r="B738" s="56"/>
      <c r="I738" s="71"/>
      <c r="J738" s="71"/>
    </row>
    <row r="739">
      <c r="A739" s="69"/>
      <c r="B739" s="56"/>
      <c r="I739" s="71"/>
      <c r="J739" s="71"/>
    </row>
    <row r="740">
      <c r="A740" s="69"/>
      <c r="B740" s="56"/>
      <c r="I740" s="71"/>
      <c r="J740" s="71"/>
    </row>
    <row r="741">
      <c r="A741" s="69"/>
      <c r="B741" s="56"/>
      <c r="I741" s="71"/>
      <c r="J741" s="71"/>
    </row>
    <row r="742">
      <c r="A742" s="69"/>
      <c r="B742" s="56"/>
      <c r="I742" s="71"/>
      <c r="J742" s="71"/>
    </row>
    <row r="743">
      <c r="A743" s="69"/>
      <c r="B743" s="56"/>
      <c r="I743" s="71"/>
      <c r="J743" s="71"/>
    </row>
    <row r="744">
      <c r="A744" s="69"/>
      <c r="B744" s="56"/>
      <c r="I744" s="71"/>
      <c r="J744" s="71"/>
    </row>
    <row r="745">
      <c r="A745" s="69"/>
      <c r="B745" s="56"/>
      <c r="I745" s="71"/>
      <c r="J745" s="71"/>
    </row>
    <row r="746">
      <c r="A746" s="69"/>
      <c r="B746" s="56"/>
      <c r="I746" s="71"/>
      <c r="J746" s="71"/>
    </row>
    <row r="747">
      <c r="A747" s="69"/>
      <c r="B747" s="56"/>
      <c r="I747" s="71"/>
      <c r="J747" s="71"/>
    </row>
    <row r="748">
      <c r="A748" s="69"/>
      <c r="B748" s="56"/>
      <c r="I748" s="71"/>
      <c r="J748" s="71"/>
    </row>
    <row r="749">
      <c r="A749" s="69"/>
      <c r="B749" s="56"/>
      <c r="I749" s="71"/>
      <c r="J749" s="71"/>
    </row>
    <row r="750">
      <c r="A750" s="69"/>
      <c r="B750" s="56"/>
      <c r="I750" s="71"/>
      <c r="J750" s="71"/>
    </row>
    <row r="751">
      <c r="A751" s="69"/>
      <c r="B751" s="56"/>
      <c r="I751" s="71"/>
      <c r="J751" s="71"/>
    </row>
    <row r="752">
      <c r="A752" s="69"/>
      <c r="B752" s="56"/>
      <c r="I752" s="71"/>
      <c r="J752" s="71"/>
    </row>
    <row r="753">
      <c r="A753" s="69"/>
      <c r="B753" s="56"/>
      <c r="I753" s="71"/>
      <c r="J753" s="71"/>
    </row>
    <row r="754">
      <c r="A754" s="69"/>
      <c r="B754" s="56"/>
      <c r="I754" s="71"/>
      <c r="J754" s="71"/>
    </row>
    <row r="755">
      <c r="A755" s="69"/>
      <c r="B755" s="56"/>
      <c r="I755" s="71"/>
      <c r="J755" s="71"/>
    </row>
    <row r="756">
      <c r="A756" s="69"/>
      <c r="B756" s="56"/>
      <c r="I756" s="71"/>
      <c r="J756" s="71"/>
    </row>
    <row r="757">
      <c r="A757" s="69"/>
      <c r="B757" s="56"/>
      <c r="I757" s="71"/>
      <c r="J757" s="71"/>
    </row>
    <row r="758">
      <c r="A758" s="69"/>
      <c r="B758" s="56"/>
      <c r="I758" s="71"/>
      <c r="J758" s="71"/>
    </row>
    <row r="759">
      <c r="A759" s="69"/>
      <c r="B759" s="56"/>
      <c r="I759" s="71"/>
      <c r="J759" s="71"/>
    </row>
    <row r="760">
      <c r="A760" s="69"/>
      <c r="B760" s="56"/>
      <c r="I760" s="71"/>
      <c r="J760" s="71"/>
    </row>
    <row r="761">
      <c r="A761" s="69"/>
      <c r="B761" s="56"/>
      <c r="I761" s="71"/>
      <c r="J761" s="71"/>
    </row>
    <row r="762">
      <c r="A762" s="69"/>
      <c r="B762" s="56"/>
      <c r="I762" s="71"/>
      <c r="J762" s="71"/>
    </row>
    <row r="763">
      <c r="A763" s="69"/>
      <c r="B763" s="56"/>
      <c r="I763" s="71"/>
      <c r="J763" s="71"/>
    </row>
    <row r="764">
      <c r="A764" s="69"/>
      <c r="B764" s="56"/>
      <c r="I764" s="71"/>
      <c r="J764" s="71"/>
    </row>
    <row r="765">
      <c r="A765" s="69"/>
      <c r="B765" s="56"/>
      <c r="I765" s="71"/>
      <c r="J765" s="71"/>
    </row>
    <row r="766">
      <c r="A766" s="69"/>
      <c r="B766" s="56"/>
      <c r="I766" s="71"/>
      <c r="J766" s="71"/>
    </row>
    <row r="767">
      <c r="A767" s="69"/>
      <c r="B767" s="56"/>
      <c r="I767" s="71"/>
      <c r="J767" s="71"/>
    </row>
    <row r="768">
      <c r="A768" s="69"/>
      <c r="B768" s="56"/>
      <c r="I768" s="71"/>
      <c r="J768" s="71"/>
    </row>
    <row r="769">
      <c r="A769" s="69"/>
      <c r="B769" s="56"/>
      <c r="I769" s="71"/>
      <c r="J769" s="71"/>
    </row>
    <row r="770">
      <c r="A770" s="69"/>
      <c r="B770" s="56"/>
      <c r="I770" s="71"/>
      <c r="J770" s="71"/>
    </row>
    <row r="771">
      <c r="A771" s="69"/>
      <c r="B771" s="56"/>
      <c r="I771" s="71"/>
      <c r="J771" s="71"/>
    </row>
    <row r="772">
      <c r="A772" s="69"/>
      <c r="B772" s="56"/>
      <c r="I772" s="71"/>
      <c r="J772" s="71"/>
    </row>
    <row r="773">
      <c r="A773" s="69"/>
      <c r="B773" s="56"/>
      <c r="I773" s="71"/>
      <c r="J773" s="71"/>
    </row>
    <row r="774">
      <c r="A774" s="69"/>
      <c r="B774" s="56"/>
      <c r="I774" s="71"/>
      <c r="J774" s="71"/>
    </row>
    <row r="775">
      <c r="A775" s="69"/>
      <c r="B775" s="56"/>
      <c r="I775" s="71"/>
      <c r="J775" s="71"/>
    </row>
    <row r="776">
      <c r="A776" s="69"/>
      <c r="B776" s="56"/>
      <c r="I776" s="71"/>
      <c r="J776" s="71"/>
    </row>
    <row r="777">
      <c r="A777" s="69"/>
      <c r="B777" s="56"/>
      <c r="I777" s="71"/>
      <c r="J777" s="71"/>
    </row>
    <row r="778">
      <c r="A778" s="69"/>
      <c r="B778" s="56"/>
      <c r="I778" s="71"/>
      <c r="J778" s="71"/>
    </row>
    <row r="779">
      <c r="A779" s="69"/>
      <c r="B779" s="56"/>
      <c r="I779" s="71"/>
      <c r="J779" s="71"/>
    </row>
    <row r="780">
      <c r="A780" s="69"/>
      <c r="B780" s="56"/>
      <c r="I780" s="71"/>
      <c r="J780" s="71"/>
    </row>
    <row r="781">
      <c r="A781" s="69"/>
      <c r="B781" s="56"/>
      <c r="I781" s="71"/>
      <c r="J781" s="71"/>
    </row>
    <row r="782">
      <c r="A782" s="69"/>
      <c r="B782" s="56"/>
      <c r="I782" s="71"/>
      <c r="J782" s="71"/>
    </row>
    <row r="783">
      <c r="A783" s="69"/>
      <c r="B783" s="56"/>
      <c r="I783" s="71"/>
      <c r="J783" s="71"/>
    </row>
    <row r="784">
      <c r="A784" s="69"/>
      <c r="B784" s="56"/>
      <c r="I784" s="71"/>
      <c r="J784" s="71"/>
    </row>
    <row r="785">
      <c r="A785" s="69"/>
      <c r="B785" s="56"/>
      <c r="I785" s="71"/>
      <c r="J785" s="71"/>
    </row>
    <row r="786">
      <c r="A786" s="69"/>
      <c r="B786" s="56"/>
      <c r="I786" s="71"/>
      <c r="J786" s="71"/>
    </row>
    <row r="787">
      <c r="A787" s="69"/>
      <c r="B787" s="56"/>
      <c r="I787" s="71"/>
      <c r="J787" s="71"/>
    </row>
    <row r="788">
      <c r="A788" s="69"/>
      <c r="B788" s="56"/>
      <c r="I788" s="71"/>
      <c r="J788" s="71"/>
    </row>
    <row r="789">
      <c r="A789" s="69"/>
      <c r="B789" s="56"/>
      <c r="I789" s="71"/>
      <c r="J789" s="71"/>
    </row>
    <row r="790">
      <c r="A790" s="69"/>
      <c r="B790" s="56"/>
      <c r="I790" s="71"/>
      <c r="J790" s="71"/>
    </row>
    <row r="791">
      <c r="A791" s="69"/>
      <c r="B791" s="56"/>
      <c r="I791" s="71"/>
      <c r="J791" s="71"/>
    </row>
    <row r="792">
      <c r="A792" s="69"/>
      <c r="B792" s="56"/>
      <c r="I792" s="71"/>
      <c r="J792" s="71"/>
    </row>
    <row r="793">
      <c r="A793" s="69"/>
      <c r="B793" s="56"/>
      <c r="I793" s="71"/>
      <c r="J793" s="71"/>
    </row>
    <row r="794">
      <c r="A794" s="69"/>
      <c r="B794" s="56"/>
      <c r="I794" s="71"/>
      <c r="J794" s="71"/>
    </row>
    <row r="795">
      <c r="A795" s="69"/>
      <c r="B795" s="56"/>
      <c r="I795" s="71"/>
      <c r="J795" s="71"/>
    </row>
    <row r="796">
      <c r="A796" s="69"/>
      <c r="B796" s="56"/>
      <c r="I796" s="71"/>
      <c r="J796" s="71"/>
    </row>
    <row r="797">
      <c r="A797" s="69"/>
      <c r="B797" s="56"/>
      <c r="I797" s="71"/>
      <c r="J797" s="71"/>
    </row>
    <row r="798">
      <c r="A798" s="69"/>
      <c r="B798" s="56"/>
      <c r="I798" s="71"/>
      <c r="J798" s="71"/>
    </row>
    <row r="799">
      <c r="A799" s="69"/>
      <c r="B799" s="56"/>
      <c r="I799" s="71"/>
      <c r="J799" s="71"/>
    </row>
    <row r="800">
      <c r="A800" s="69"/>
      <c r="B800" s="56"/>
      <c r="I800" s="71"/>
      <c r="J800" s="71"/>
    </row>
    <row r="801">
      <c r="A801" s="69"/>
      <c r="B801" s="56"/>
      <c r="I801" s="71"/>
      <c r="J801" s="71"/>
    </row>
    <row r="802">
      <c r="A802" s="69"/>
      <c r="B802" s="56"/>
      <c r="I802" s="71"/>
      <c r="J802" s="71"/>
    </row>
    <row r="803">
      <c r="A803" s="69"/>
      <c r="B803" s="56"/>
      <c r="I803" s="71"/>
      <c r="J803" s="71"/>
    </row>
    <row r="804">
      <c r="A804" s="69"/>
      <c r="B804" s="56"/>
      <c r="I804" s="71"/>
      <c r="J804" s="71"/>
    </row>
    <row r="805">
      <c r="A805" s="69"/>
      <c r="B805" s="56"/>
      <c r="I805" s="71"/>
      <c r="J805" s="71"/>
    </row>
    <row r="806">
      <c r="A806" s="69"/>
      <c r="B806" s="56"/>
      <c r="I806" s="71"/>
      <c r="J806" s="71"/>
    </row>
    <row r="807">
      <c r="A807" s="69"/>
      <c r="B807" s="56"/>
      <c r="I807" s="71"/>
      <c r="J807" s="71"/>
    </row>
    <row r="808">
      <c r="A808" s="69"/>
      <c r="B808" s="56"/>
      <c r="I808" s="71"/>
      <c r="J808" s="71"/>
    </row>
    <row r="809">
      <c r="A809" s="69"/>
      <c r="B809" s="56"/>
      <c r="I809" s="71"/>
      <c r="J809" s="71"/>
    </row>
    <row r="810">
      <c r="A810" s="69"/>
      <c r="B810" s="56"/>
      <c r="I810" s="71"/>
      <c r="J810" s="71"/>
    </row>
    <row r="811">
      <c r="A811" s="69"/>
      <c r="B811" s="56"/>
      <c r="I811" s="71"/>
      <c r="J811" s="71"/>
    </row>
    <row r="812">
      <c r="A812" s="69"/>
      <c r="B812" s="56"/>
      <c r="I812" s="71"/>
      <c r="J812" s="71"/>
    </row>
    <row r="813">
      <c r="A813" s="69"/>
      <c r="B813" s="56"/>
      <c r="I813" s="71"/>
      <c r="J813" s="71"/>
    </row>
    <row r="814">
      <c r="A814" s="69"/>
      <c r="B814" s="56"/>
      <c r="I814" s="71"/>
      <c r="J814" s="71"/>
    </row>
    <row r="815">
      <c r="A815" s="69"/>
      <c r="B815" s="56"/>
      <c r="I815" s="71"/>
      <c r="J815" s="71"/>
    </row>
    <row r="816">
      <c r="A816" s="69"/>
      <c r="B816" s="56"/>
      <c r="I816" s="71"/>
      <c r="J816" s="71"/>
    </row>
    <row r="817">
      <c r="A817" s="69"/>
      <c r="B817" s="56"/>
      <c r="I817" s="71"/>
      <c r="J817" s="71"/>
    </row>
    <row r="818">
      <c r="A818" s="69"/>
      <c r="B818" s="56"/>
      <c r="I818" s="71"/>
      <c r="J818" s="71"/>
    </row>
    <row r="819">
      <c r="A819" s="69"/>
      <c r="B819" s="56"/>
      <c r="I819" s="71"/>
      <c r="J819" s="71"/>
    </row>
    <row r="820">
      <c r="A820" s="69"/>
      <c r="B820" s="56"/>
      <c r="I820" s="71"/>
      <c r="J820" s="71"/>
    </row>
    <row r="821">
      <c r="A821" s="69"/>
      <c r="B821" s="56"/>
      <c r="I821" s="71"/>
      <c r="J821" s="71"/>
    </row>
    <row r="822">
      <c r="A822" s="69"/>
      <c r="B822" s="56"/>
      <c r="I822" s="71"/>
      <c r="J822" s="71"/>
    </row>
    <row r="823">
      <c r="A823" s="69"/>
      <c r="B823" s="56"/>
      <c r="I823" s="71"/>
      <c r="J823" s="71"/>
    </row>
    <row r="824">
      <c r="A824" s="69"/>
      <c r="B824" s="56"/>
      <c r="I824" s="71"/>
      <c r="J824" s="71"/>
    </row>
    <row r="825">
      <c r="A825" s="69"/>
      <c r="B825" s="56"/>
      <c r="I825" s="71"/>
      <c r="J825" s="71"/>
    </row>
    <row r="826">
      <c r="A826" s="69"/>
      <c r="B826" s="56"/>
      <c r="I826" s="71"/>
      <c r="J826" s="71"/>
    </row>
    <row r="827">
      <c r="A827" s="69"/>
      <c r="B827" s="56"/>
      <c r="I827" s="71"/>
      <c r="J827" s="71"/>
    </row>
    <row r="828">
      <c r="A828" s="69"/>
      <c r="B828" s="56"/>
      <c r="I828" s="71"/>
      <c r="J828" s="71"/>
    </row>
    <row r="829">
      <c r="A829" s="69"/>
      <c r="B829" s="56"/>
      <c r="I829" s="71"/>
      <c r="J829" s="71"/>
    </row>
    <row r="830">
      <c r="A830" s="69"/>
      <c r="B830" s="56"/>
      <c r="I830" s="71"/>
      <c r="J830" s="71"/>
    </row>
    <row r="831">
      <c r="A831" s="69"/>
      <c r="B831" s="56"/>
      <c r="I831" s="71"/>
      <c r="J831" s="71"/>
    </row>
    <row r="832">
      <c r="A832" s="69"/>
      <c r="B832" s="56"/>
      <c r="I832" s="71"/>
      <c r="J832" s="71"/>
    </row>
    <row r="833">
      <c r="A833" s="69"/>
      <c r="B833" s="56"/>
      <c r="I833" s="71"/>
      <c r="J833" s="71"/>
    </row>
    <row r="834">
      <c r="A834" s="69"/>
      <c r="B834" s="56"/>
      <c r="I834" s="71"/>
      <c r="J834" s="71"/>
    </row>
    <row r="835">
      <c r="A835" s="69"/>
      <c r="B835" s="56"/>
      <c r="I835" s="71"/>
      <c r="J835" s="71"/>
    </row>
    <row r="836">
      <c r="A836" s="69"/>
      <c r="B836" s="56"/>
      <c r="I836" s="71"/>
      <c r="J836" s="71"/>
    </row>
    <row r="837">
      <c r="A837" s="69"/>
      <c r="B837" s="56"/>
      <c r="I837" s="71"/>
      <c r="J837" s="71"/>
    </row>
    <row r="838">
      <c r="A838" s="69"/>
      <c r="B838" s="56"/>
      <c r="I838" s="71"/>
      <c r="J838" s="71"/>
    </row>
    <row r="839">
      <c r="A839" s="69"/>
      <c r="B839" s="56"/>
      <c r="I839" s="71"/>
      <c r="J839" s="71"/>
    </row>
    <row r="840">
      <c r="A840" s="69"/>
      <c r="B840" s="56"/>
      <c r="I840" s="71"/>
      <c r="J840" s="71"/>
    </row>
    <row r="841">
      <c r="A841" s="69"/>
      <c r="B841" s="56"/>
      <c r="I841" s="71"/>
      <c r="J841" s="71"/>
    </row>
    <row r="842">
      <c r="A842" s="69"/>
      <c r="B842" s="56"/>
      <c r="I842" s="71"/>
      <c r="J842" s="71"/>
    </row>
    <row r="843">
      <c r="A843" s="69"/>
      <c r="B843" s="56"/>
      <c r="I843" s="71"/>
      <c r="J843" s="71"/>
    </row>
    <row r="844">
      <c r="A844" s="69"/>
      <c r="B844" s="56"/>
      <c r="I844" s="71"/>
      <c r="J844" s="71"/>
    </row>
    <row r="845">
      <c r="A845" s="69"/>
      <c r="B845" s="56"/>
      <c r="I845" s="71"/>
      <c r="J845" s="71"/>
    </row>
    <row r="846">
      <c r="A846" s="69"/>
      <c r="B846" s="56"/>
      <c r="I846" s="71"/>
      <c r="J846" s="71"/>
    </row>
    <row r="847">
      <c r="A847" s="69"/>
      <c r="B847" s="56"/>
      <c r="I847" s="71"/>
      <c r="J847" s="71"/>
    </row>
    <row r="848">
      <c r="A848" s="69"/>
      <c r="B848" s="56"/>
      <c r="I848" s="71"/>
      <c r="J848" s="71"/>
    </row>
    <row r="849">
      <c r="A849" s="69"/>
      <c r="B849" s="56"/>
      <c r="I849" s="71"/>
      <c r="J849" s="71"/>
    </row>
    <row r="850">
      <c r="A850" s="69"/>
      <c r="B850" s="56"/>
      <c r="I850" s="71"/>
      <c r="J850" s="71"/>
    </row>
    <row r="851">
      <c r="A851" s="69"/>
      <c r="B851" s="56"/>
      <c r="I851" s="71"/>
      <c r="J851" s="71"/>
    </row>
    <row r="852">
      <c r="A852" s="69"/>
      <c r="B852" s="56"/>
      <c r="I852" s="71"/>
      <c r="J852" s="71"/>
    </row>
    <row r="853">
      <c r="A853" s="69"/>
      <c r="B853" s="56"/>
      <c r="I853" s="71"/>
      <c r="J853" s="71"/>
    </row>
    <row r="854">
      <c r="A854" s="69"/>
      <c r="B854" s="56"/>
      <c r="I854" s="71"/>
      <c r="J854" s="71"/>
    </row>
    <row r="855">
      <c r="A855" s="69"/>
      <c r="B855" s="56"/>
      <c r="I855" s="71"/>
      <c r="J855" s="71"/>
    </row>
    <row r="856">
      <c r="A856" s="69"/>
      <c r="B856" s="56"/>
      <c r="I856" s="71"/>
      <c r="J856" s="71"/>
    </row>
    <row r="857">
      <c r="A857" s="69"/>
      <c r="B857" s="56"/>
      <c r="I857" s="71"/>
      <c r="J857" s="71"/>
    </row>
    <row r="858">
      <c r="A858" s="69"/>
      <c r="B858" s="56"/>
      <c r="I858" s="71"/>
      <c r="J858" s="71"/>
    </row>
    <row r="859">
      <c r="A859" s="69"/>
      <c r="B859" s="56"/>
      <c r="I859" s="71"/>
      <c r="J859" s="71"/>
    </row>
    <row r="860">
      <c r="A860" s="69"/>
      <c r="B860" s="56"/>
      <c r="I860" s="71"/>
      <c r="J860" s="71"/>
    </row>
    <row r="861">
      <c r="A861" s="69"/>
      <c r="B861" s="56"/>
      <c r="I861" s="71"/>
      <c r="J861" s="71"/>
    </row>
    <row r="862">
      <c r="A862" s="69"/>
      <c r="B862" s="56"/>
      <c r="I862" s="71"/>
      <c r="J862" s="71"/>
    </row>
    <row r="863">
      <c r="A863" s="69"/>
      <c r="B863" s="56"/>
      <c r="I863" s="71"/>
      <c r="J863" s="71"/>
    </row>
    <row r="864">
      <c r="A864" s="69"/>
      <c r="B864" s="56"/>
      <c r="I864" s="71"/>
      <c r="J864" s="71"/>
    </row>
    <row r="865">
      <c r="A865" s="69"/>
      <c r="B865" s="56"/>
      <c r="I865" s="71"/>
      <c r="J865" s="71"/>
    </row>
    <row r="866">
      <c r="A866" s="69"/>
      <c r="B866" s="56"/>
      <c r="I866" s="71"/>
      <c r="J866" s="71"/>
    </row>
    <row r="867">
      <c r="A867" s="69"/>
      <c r="B867" s="56"/>
      <c r="I867" s="71"/>
      <c r="J867" s="71"/>
    </row>
    <row r="868">
      <c r="A868" s="69"/>
      <c r="B868" s="56"/>
      <c r="I868" s="71"/>
      <c r="J868" s="71"/>
    </row>
    <row r="869">
      <c r="A869" s="69"/>
      <c r="B869" s="56"/>
      <c r="I869" s="71"/>
      <c r="J869" s="71"/>
    </row>
    <row r="870">
      <c r="A870" s="69"/>
      <c r="B870" s="56"/>
      <c r="I870" s="71"/>
      <c r="J870" s="71"/>
    </row>
    <row r="871">
      <c r="A871" s="69"/>
      <c r="B871" s="56"/>
      <c r="I871" s="71"/>
      <c r="J871" s="71"/>
    </row>
    <row r="872">
      <c r="A872" s="69"/>
      <c r="B872" s="56"/>
      <c r="I872" s="71"/>
      <c r="J872" s="71"/>
    </row>
    <row r="873">
      <c r="A873" s="69"/>
      <c r="B873" s="56"/>
      <c r="I873" s="71"/>
      <c r="J873" s="71"/>
    </row>
    <row r="874">
      <c r="A874" s="69"/>
      <c r="B874" s="56"/>
      <c r="I874" s="71"/>
      <c r="J874" s="71"/>
    </row>
    <row r="875">
      <c r="A875" s="69"/>
      <c r="B875" s="56"/>
      <c r="I875" s="71"/>
      <c r="J875" s="71"/>
    </row>
    <row r="876">
      <c r="A876" s="69"/>
      <c r="B876" s="56"/>
      <c r="I876" s="71"/>
      <c r="J876" s="71"/>
    </row>
    <row r="877">
      <c r="A877" s="69"/>
      <c r="B877" s="56"/>
      <c r="I877" s="71"/>
      <c r="J877" s="71"/>
    </row>
    <row r="878">
      <c r="A878" s="69"/>
      <c r="B878" s="56"/>
      <c r="I878" s="71"/>
      <c r="J878" s="71"/>
    </row>
    <row r="879">
      <c r="A879" s="69"/>
      <c r="B879" s="56"/>
      <c r="I879" s="71"/>
      <c r="J879" s="71"/>
    </row>
    <row r="880">
      <c r="A880" s="69"/>
      <c r="B880" s="56"/>
      <c r="I880" s="71"/>
      <c r="J880" s="71"/>
    </row>
    <row r="881">
      <c r="A881" s="69"/>
      <c r="B881" s="56"/>
      <c r="I881" s="71"/>
      <c r="J881" s="71"/>
    </row>
    <row r="882">
      <c r="A882" s="69"/>
      <c r="B882" s="56"/>
      <c r="I882" s="71"/>
      <c r="J882" s="71"/>
    </row>
    <row r="883">
      <c r="A883" s="69"/>
      <c r="B883" s="56"/>
      <c r="I883" s="71"/>
      <c r="J883" s="71"/>
    </row>
    <row r="884">
      <c r="A884" s="69"/>
      <c r="B884" s="56"/>
      <c r="I884" s="71"/>
      <c r="J884" s="71"/>
    </row>
    <row r="885">
      <c r="A885" s="69"/>
      <c r="B885" s="56"/>
      <c r="I885" s="71"/>
      <c r="J885" s="71"/>
    </row>
    <row r="886">
      <c r="A886" s="69"/>
      <c r="B886" s="56"/>
      <c r="I886" s="71"/>
      <c r="J886" s="71"/>
    </row>
    <row r="887">
      <c r="A887" s="69"/>
      <c r="B887" s="56"/>
      <c r="I887" s="71"/>
      <c r="J887" s="71"/>
    </row>
    <row r="888">
      <c r="A888" s="69"/>
      <c r="B888" s="56"/>
      <c r="I888" s="71"/>
      <c r="J888" s="71"/>
    </row>
    <row r="889">
      <c r="A889" s="69"/>
      <c r="B889" s="56"/>
      <c r="I889" s="71"/>
      <c r="J889" s="71"/>
    </row>
    <row r="890">
      <c r="A890" s="69"/>
      <c r="B890" s="56"/>
      <c r="I890" s="71"/>
      <c r="J890" s="71"/>
    </row>
    <row r="891">
      <c r="A891" s="69"/>
      <c r="B891" s="56"/>
      <c r="I891" s="71"/>
      <c r="J891" s="71"/>
    </row>
    <row r="892">
      <c r="A892" s="69"/>
      <c r="B892" s="56"/>
      <c r="I892" s="71"/>
      <c r="J892" s="71"/>
    </row>
    <row r="893">
      <c r="A893" s="69"/>
      <c r="B893" s="56"/>
      <c r="I893" s="71"/>
      <c r="J893" s="71"/>
    </row>
    <row r="894">
      <c r="A894" s="69"/>
      <c r="B894" s="56"/>
      <c r="I894" s="71"/>
      <c r="J894" s="71"/>
    </row>
    <row r="895">
      <c r="A895" s="69"/>
      <c r="B895" s="56"/>
      <c r="I895" s="71"/>
      <c r="J895" s="71"/>
    </row>
    <row r="896">
      <c r="A896" s="69"/>
      <c r="B896" s="56"/>
      <c r="I896" s="71"/>
      <c r="J896" s="71"/>
    </row>
    <row r="897">
      <c r="A897" s="69"/>
      <c r="B897" s="56"/>
      <c r="I897" s="71"/>
      <c r="J897" s="71"/>
    </row>
    <row r="898">
      <c r="A898" s="69"/>
      <c r="B898" s="56"/>
      <c r="I898" s="71"/>
      <c r="J898" s="71"/>
    </row>
    <row r="899">
      <c r="A899" s="69"/>
      <c r="B899" s="56"/>
      <c r="I899" s="71"/>
      <c r="J899" s="71"/>
    </row>
    <row r="900">
      <c r="A900" s="69"/>
      <c r="B900" s="56"/>
      <c r="I900" s="71"/>
      <c r="J900" s="71"/>
    </row>
    <row r="901">
      <c r="A901" s="69"/>
      <c r="B901" s="56"/>
      <c r="I901" s="71"/>
      <c r="J901" s="71"/>
    </row>
    <row r="902">
      <c r="A902" s="69"/>
      <c r="B902" s="56"/>
      <c r="I902" s="71"/>
      <c r="J902" s="71"/>
    </row>
    <row r="903">
      <c r="A903" s="69"/>
      <c r="B903" s="56"/>
      <c r="I903" s="71"/>
      <c r="J903" s="71"/>
    </row>
    <row r="904">
      <c r="A904" s="69"/>
      <c r="B904" s="56"/>
      <c r="I904" s="71"/>
      <c r="J904" s="71"/>
    </row>
    <row r="905">
      <c r="A905" s="69"/>
      <c r="B905" s="56"/>
      <c r="I905" s="71"/>
      <c r="J905" s="71"/>
    </row>
    <row r="906">
      <c r="A906" s="69"/>
      <c r="B906" s="56"/>
      <c r="I906" s="71"/>
      <c r="J906" s="71"/>
    </row>
    <row r="907">
      <c r="A907" s="69"/>
      <c r="B907" s="56"/>
      <c r="I907" s="71"/>
      <c r="J907" s="71"/>
    </row>
    <row r="908">
      <c r="A908" s="69"/>
      <c r="B908" s="56"/>
      <c r="I908" s="71"/>
      <c r="J908" s="71"/>
    </row>
    <row r="909">
      <c r="A909" s="69"/>
      <c r="B909" s="56"/>
      <c r="I909" s="71"/>
      <c r="J909" s="71"/>
    </row>
    <row r="910">
      <c r="A910" s="69"/>
      <c r="B910" s="56"/>
      <c r="I910" s="71"/>
      <c r="J910" s="71"/>
    </row>
    <row r="911">
      <c r="A911" s="69"/>
      <c r="B911" s="56"/>
      <c r="I911" s="71"/>
      <c r="J911" s="71"/>
    </row>
    <row r="912">
      <c r="A912" s="69"/>
      <c r="B912" s="56"/>
      <c r="I912" s="71"/>
      <c r="J912" s="71"/>
    </row>
    <row r="913">
      <c r="A913" s="69"/>
      <c r="B913" s="56"/>
      <c r="I913" s="71"/>
      <c r="J913" s="71"/>
    </row>
    <row r="914">
      <c r="A914" s="69"/>
      <c r="B914" s="56"/>
      <c r="I914" s="71"/>
      <c r="J914" s="71"/>
    </row>
    <row r="915">
      <c r="A915" s="69"/>
      <c r="B915" s="56"/>
      <c r="I915" s="71"/>
      <c r="J915" s="71"/>
    </row>
    <row r="916">
      <c r="A916" s="69"/>
      <c r="B916" s="56"/>
      <c r="I916" s="71"/>
      <c r="J916" s="71"/>
    </row>
    <row r="917">
      <c r="A917" s="69"/>
      <c r="B917" s="56"/>
      <c r="I917" s="71"/>
      <c r="J917" s="71"/>
    </row>
    <row r="918">
      <c r="A918" s="69"/>
      <c r="B918" s="56"/>
      <c r="I918" s="71"/>
      <c r="J918" s="71"/>
    </row>
    <row r="919">
      <c r="A919" s="69"/>
      <c r="B919" s="56"/>
      <c r="I919" s="71"/>
      <c r="J919" s="71"/>
    </row>
    <row r="920">
      <c r="A920" s="69"/>
      <c r="B920" s="56"/>
      <c r="I920" s="71"/>
      <c r="J920" s="71"/>
    </row>
    <row r="921">
      <c r="A921" s="69"/>
      <c r="B921" s="56"/>
      <c r="I921" s="71"/>
      <c r="J921" s="71"/>
    </row>
    <row r="922">
      <c r="A922" s="69"/>
      <c r="B922" s="56"/>
      <c r="I922" s="71"/>
      <c r="J922" s="71"/>
    </row>
    <row r="923">
      <c r="A923" s="69"/>
      <c r="B923" s="56"/>
      <c r="I923" s="71"/>
      <c r="J923" s="71"/>
    </row>
    <row r="924">
      <c r="A924" s="69"/>
      <c r="B924" s="56"/>
      <c r="I924" s="71"/>
      <c r="J924" s="71"/>
    </row>
    <row r="925">
      <c r="A925" s="69"/>
      <c r="B925" s="56"/>
      <c r="I925" s="71"/>
      <c r="J925" s="71"/>
    </row>
    <row r="926">
      <c r="A926" s="69"/>
      <c r="B926" s="56"/>
      <c r="I926" s="71"/>
      <c r="J926" s="71"/>
    </row>
    <row r="927">
      <c r="A927" s="69"/>
      <c r="B927" s="56"/>
      <c r="I927" s="71"/>
      <c r="J927" s="71"/>
    </row>
    <row r="928">
      <c r="A928" s="69"/>
      <c r="B928" s="56"/>
      <c r="I928" s="71"/>
      <c r="J928" s="71"/>
    </row>
    <row r="929">
      <c r="A929" s="69"/>
      <c r="B929" s="56"/>
      <c r="I929" s="71"/>
      <c r="J929" s="71"/>
    </row>
    <row r="930">
      <c r="A930" s="69"/>
      <c r="B930" s="56"/>
      <c r="I930" s="71"/>
      <c r="J930" s="71"/>
    </row>
    <row r="931">
      <c r="A931" s="69"/>
      <c r="B931" s="56"/>
      <c r="I931" s="71"/>
      <c r="J931" s="71"/>
    </row>
    <row r="932">
      <c r="A932" s="69"/>
      <c r="B932" s="56"/>
      <c r="I932" s="71"/>
      <c r="J932" s="71"/>
    </row>
    <row r="933">
      <c r="A933" s="69"/>
      <c r="B933" s="56"/>
      <c r="I933" s="71"/>
      <c r="J933" s="71"/>
    </row>
    <row r="934">
      <c r="A934" s="69"/>
      <c r="B934" s="56"/>
      <c r="I934" s="71"/>
      <c r="J934" s="71"/>
    </row>
    <row r="935">
      <c r="A935" s="69"/>
      <c r="B935" s="56"/>
      <c r="I935" s="71"/>
      <c r="J935" s="71"/>
    </row>
    <row r="936">
      <c r="A936" s="69"/>
      <c r="B936" s="56"/>
      <c r="I936" s="71"/>
      <c r="J936" s="71"/>
    </row>
    <row r="937">
      <c r="A937" s="69"/>
      <c r="B937" s="56"/>
      <c r="I937" s="71"/>
      <c r="J937" s="71"/>
    </row>
    <row r="938">
      <c r="A938" s="69"/>
      <c r="B938" s="56"/>
      <c r="I938" s="71"/>
      <c r="J938" s="71"/>
    </row>
    <row r="939">
      <c r="A939" s="69"/>
      <c r="B939" s="56"/>
      <c r="I939" s="71"/>
      <c r="J939" s="71"/>
    </row>
    <row r="940">
      <c r="A940" s="69"/>
      <c r="B940" s="56"/>
      <c r="I940" s="71"/>
      <c r="J940" s="71"/>
    </row>
    <row r="941">
      <c r="A941" s="69"/>
      <c r="B941" s="56"/>
      <c r="I941" s="71"/>
      <c r="J941" s="71"/>
    </row>
    <row r="942">
      <c r="A942" s="69"/>
      <c r="B942" s="56"/>
      <c r="I942" s="71"/>
      <c r="J942" s="71"/>
    </row>
    <row r="943">
      <c r="A943" s="69"/>
      <c r="B943" s="56"/>
      <c r="I943" s="71"/>
      <c r="J943" s="71"/>
    </row>
    <row r="944">
      <c r="A944" s="69"/>
      <c r="B944" s="56"/>
      <c r="I944" s="71"/>
      <c r="J944" s="71"/>
    </row>
    <row r="945">
      <c r="A945" s="69"/>
      <c r="B945" s="56"/>
      <c r="I945" s="71"/>
      <c r="J945" s="71"/>
    </row>
    <row r="946">
      <c r="A946" s="69"/>
      <c r="B946" s="56"/>
      <c r="I946" s="71"/>
      <c r="J946" s="71"/>
    </row>
    <row r="947">
      <c r="A947" s="69"/>
      <c r="B947" s="56"/>
      <c r="I947" s="71"/>
      <c r="J947" s="71"/>
    </row>
    <row r="948">
      <c r="A948" s="69"/>
      <c r="B948" s="56"/>
      <c r="I948" s="71"/>
      <c r="J948" s="71"/>
    </row>
    <row r="949">
      <c r="A949" s="69"/>
      <c r="B949" s="56"/>
      <c r="I949" s="71"/>
      <c r="J949" s="71"/>
    </row>
    <row r="950">
      <c r="A950" s="69"/>
      <c r="B950" s="56"/>
      <c r="I950" s="71"/>
      <c r="J950" s="71"/>
    </row>
    <row r="951">
      <c r="A951" s="69"/>
      <c r="B951" s="56"/>
      <c r="I951" s="71"/>
      <c r="J951" s="71"/>
    </row>
    <row r="952">
      <c r="A952" s="69"/>
      <c r="B952" s="56"/>
      <c r="I952" s="71"/>
      <c r="J952" s="71"/>
    </row>
    <row r="953">
      <c r="A953" s="69"/>
      <c r="B953" s="56"/>
      <c r="I953" s="71"/>
      <c r="J953" s="71"/>
    </row>
    <row r="954">
      <c r="A954" s="69"/>
      <c r="B954" s="56"/>
      <c r="I954" s="71"/>
      <c r="J954" s="71"/>
    </row>
    <row r="955">
      <c r="I955" s="71"/>
      <c r="J955" s="71"/>
    </row>
    <row r="956">
      <c r="I956" s="71"/>
      <c r="J956" s="71"/>
    </row>
    <row r="957">
      <c r="I957" s="71"/>
      <c r="J957" s="71"/>
    </row>
    <row r="958">
      <c r="I958" s="71"/>
      <c r="J958" s="71"/>
    </row>
    <row r="959">
      <c r="I959" s="71"/>
      <c r="J959" s="71"/>
    </row>
    <row r="960">
      <c r="I960" s="71"/>
      <c r="J960" s="71"/>
    </row>
    <row r="961">
      <c r="I961" s="71"/>
      <c r="J961" s="71"/>
    </row>
    <row r="962">
      <c r="I962" s="71"/>
      <c r="J962" s="71"/>
    </row>
  </sheetData>
  <mergeCells count="223">
    <mergeCell ref="K78:K79"/>
    <mergeCell ref="K75:K77"/>
    <mergeCell ref="J78:J79"/>
    <mergeCell ref="J83:J84"/>
    <mergeCell ref="J75:J77"/>
    <mergeCell ref="K18:K19"/>
    <mergeCell ref="K3:K4"/>
    <mergeCell ref="K5:K7"/>
    <mergeCell ref="K15:K17"/>
    <mergeCell ref="K10:K12"/>
    <mergeCell ref="K13:K14"/>
    <mergeCell ref="J15:J17"/>
    <mergeCell ref="J10:J12"/>
    <mergeCell ref="J18:J19"/>
    <mergeCell ref="J13:J14"/>
    <mergeCell ref="J3:J4"/>
    <mergeCell ref="J5:J7"/>
    <mergeCell ref="K73:K74"/>
    <mergeCell ref="J73:J74"/>
    <mergeCell ref="K128:K129"/>
    <mergeCell ref="K125:K127"/>
    <mergeCell ref="K120:K122"/>
    <mergeCell ref="K153:K154"/>
    <mergeCell ref="K150:K152"/>
    <mergeCell ref="K155:K157"/>
    <mergeCell ref="K148:K149"/>
    <mergeCell ref="K123:K124"/>
    <mergeCell ref="K130:K132"/>
    <mergeCell ref="K88:K89"/>
    <mergeCell ref="K90:K92"/>
    <mergeCell ref="K113:K114"/>
    <mergeCell ref="K110:K112"/>
    <mergeCell ref="K103:K104"/>
    <mergeCell ref="K108:K109"/>
    <mergeCell ref="K105:K107"/>
    <mergeCell ref="K98:K99"/>
    <mergeCell ref="K100:K102"/>
    <mergeCell ref="J110:J112"/>
    <mergeCell ref="J105:J107"/>
    <mergeCell ref="J108:J109"/>
    <mergeCell ref="J120:J122"/>
    <mergeCell ref="J90:J92"/>
    <mergeCell ref="J118:J119"/>
    <mergeCell ref="J153:J154"/>
    <mergeCell ref="J155:J157"/>
    <mergeCell ref="J123:J124"/>
    <mergeCell ref="J103:J104"/>
    <mergeCell ref="J143:J144"/>
    <mergeCell ref="J145:J147"/>
    <mergeCell ref="J150:J152"/>
    <mergeCell ref="J148:J149"/>
    <mergeCell ref="J130:J132"/>
    <mergeCell ref="J125:J127"/>
    <mergeCell ref="J128:J129"/>
    <mergeCell ref="J93:J94"/>
    <mergeCell ref="J95:J97"/>
    <mergeCell ref="J113:J114"/>
    <mergeCell ref="J115:J117"/>
    <mergeCell ref="J98:J99"/>
    <mergeCell ref="J100:J102"/>
    <mergeCell ref="J85:J87"/>
    <mergeCell ref="J88:J89"/>
    <mergeCell ref="B115:B117"/>
    <mergeCell ref="A108:A112"/>
    <mergeCell ref="B110:B112"/>
    <mergeCell ref="B108:B109"/>
    <mergeCell ref="A113:A117"/>
    <mergeCell ref="B113:B114"/>
    <mergeCell ref="B80:B82"/>
    <mergeCell ref="B85:B87"/>
    <mergeCell ref="B83:B84"/>
    <mergeCell ref="A83:A87"/>
    <mergeCell ref="B88:B89"/>
    <mergeCell ref="B90:B92"/>
    <mergeCell ref="A88:A92"/>
    <mergeCell ref="A93:A97"/>
    <mergeCell ref="A98:A102"/>
    <mergeCell ref="B95:B97"/>
    <mergeCell ref="B93:B94"/>
    <mergeCell ref="K80:K82"/>
    <mergeCell ref="J80:J82"/>
    <mergeCell ref="A128:A132"/>
    <mergeCell ref="B133:B134"/>
    <mergeCell ref="B130:B132"/>
    <mergeCell ref="B100:B102"/>
    <mergeCell ref="A123:A127"/>
    <mergeCell ref="B98:B99"/>
    <mergeCell ref="J63:J64"/>
    <mergeCell ref="J68:J69"/>
    <mergeCell ref="K83:K84"/>
    <mergeCell ref="K65:K67"/>
    <mergeCell ref="K70:K72"/>
    <mergeCell ref="K68:K69"/>
    <mergeCell ref="J65:J67"/>
    <mergeCell ref="J70:J72"/>
    <mergeCell ref="B120:B122"/>
    <mergeCell ref="B123:B124"/>
    <mergeCell ref="B118:B119"/>
    <mergeCell ref="A118:A122"/>
    <mergeCell ref="A73:A77"/>
    <mergeCell ref="B78:B79"/>
    <mergeCell ref="B73:B74"/>
    <mergeCell ref="B75:B77"/>
    <mergeCell ref="B70:B72"/>
    <mergeCell ref="J135:J137"/>
    <mergeCell ref="J138:J139"/>
    <mergeCell ref="J133:J134"/>
    <mergeCell ref="K133:K134"/>
    <mergeCell ref="A138:A142"/>
    <mergeCell ref="B140:B142"/>
    <mergeCell ref="A143:A147"/>
    <mergeCell ref="K143:K144"/>
    <mergeCell ref="K145:K147"/>
    <mergeCell ref="J140:J142"/>
    <mergeCell ref="K140:K142"/>
    <mergeCell ref="K135:K137"/>
    <mergeCell ref="K138:K139"/>
    <mergeCell ref="B143:B144"/>
    <mergeCell ref="J50:J52"/>
    <mergeCell ref="J53:J54"/>
    <mergeCell ref="J48:J49"/>
    <mergeCell ref="J55:J57"/>
    <mergeCell ref="J40:J42"/>
    <mergeCell ref="J43:J44"/>
    <mergeCell ref="J45:J47"/>
    <mergeCell ref="J58:J59"/>
    <mergeCell ref="J60:J62"/>
    <mergeCell ref="K50:K52"/>
    <mergeCell ref="K48:K49"/>
    <mergeCell ref="K45:K47"/>
    <mergeCell ref="K53:K54"/>
    <mergeCell ref="I1:J1"/>
    <mergeCell ref="K1:K2"/>
    <mergeCell ref="D1:G1"/>
    <mergeCell ref="C1:C2"/>
    <mergeCell ref="J30:J32"/>
    <mergeCell ref="J28:J29"/>
    <mergeCell ref="J25:J27"/>
    <mergeCell ref="J23:J24"/>
    <mergeCell ref="J8:J9"/>
    <mergeCell ref="K40:K42"/>
    <mergeCell ref="K38:K39"/>
    <mergeCell ref="K28:K29"/>
    <mergeCell ref="K25:K27"/>
    <mergeCell ref="K8:K9"/>
    <mergeCell ref="K33:K34"/>
    <mergeCell ref="J33:J34"/>
    <mergeCell ref="J38:J39"/>
    <mergeCell ref="K30:K32"/>
    <mergeCell ref="K35:K37"/>
    <mergeCell ref="K20:K22"/>
    <mergeCell ref="K43:K44"/>
    <mergeCell ref="J20:J22"/>
    <mergeCell ref="K23:K24"/>
    <mergeCell ref="J35:J37"/>
    <mergeCell ref="A133:A137"/>
    <mergeCell ref="B135:B137"/>
    <mergeCell ref="B10:B12"/>
    <mergeCell ref="B13:B14"/>
    <mergeCell ref="B25:B27"/>
    <mergeCell ref="B33:B34"/>
    <mergeCell ref="B30:B32"/>
    <mergeCell ref="B28:B29"/>
    <mergeCell ref="A28:A32"/>
    <mergeCell ref="A23:A27"/>
    <mergeCell ref="B5:B7"/>
    <mergeCell ref="B8:B9"/>
    <mergeCell ref="B50:B52"/>
    <mergeCell ref="B53:B54"/>
    <mergeCell ref="B58:B59"/>
    <mergeCell ref="B55:B57"/>
    <mergeCell ref="B60:B62"/>
    <mergeCell ref="K93:K94"/>
    <mergeCell ref="K95:K97"/>
    <mergeCell ref="K60:K62"/>
    <mergeCell ref="K58:K59"/>
    <mergeCell ref="K115:K117"/>
    <mergeCell ref="K85:K87"/>
    <mergeCell ref="K63:K64"/>
    <mergeCell ref="K55:K57"/>
    <mergeCell ref="K118:K119"/>
    <mergeCell ref="B128:B129"/>
    <mergeCell ref="B125:B127"/>
    <mergeCell ref="B150:B152"/>
    <mergeCell ref="B145:B147"/>
    <mergeCell ref="B148:B149"/>
    <mergeCell ref="A153:A157"/>
    <mergeCell ref="B138:B139"/>
    <mergeCell ref="A148:A152"/>
    <mergeCell ref="B155:B157"/>
    <mergeCell ref="B153:B154"/>
    <mergeCell ref="A3:A7"/>
    <mergeCell ref="B3:B4"/>
    <mergeCell ref="A8:A12"/>
    <mergeCell ref="A13:A17"/>
    <mergeCell ref="A33:A37"/>
    <mergeCell ref="B15:B17"/>
    <mergeCell ref="B18:B19"/>
    <mergeCell ref="B35:B37"/>
    <mergeCell ref="B40:B42"/>
    <mergeCell ref="B38:B39"/>
    <mergeCell ref="B20:B22"/>
    <mergeCell ref="A18:A22"/>
    <mergeCell ref="A58:A62"/>
    <mergeCell ref="A53:A57"/>
    <mergeCell ref="A48:A52"/>
    <mergeCell ref="A38:A42"/>
    <mergeCell ref="A43:A47"/>
    <mergeCell ref="B23:B24"/>
    <mergeCell ref="B48:B49"/>
    <mergeCell ref="B43:B44"/>
    <mergeCell ref="B45:B47"/>
    <mergeCell ref="A1:A2"/>
    <mergeCell ref="B1:B2"/>
    <mergeCell ref="A63:A67"/>
    <mergeCell ref="A68:A72"/>
    <mergeCell ref="B105:B107"/>
    <mergeCell ref="A103:A107"/>
    <mergeCell ref="B103:B104"/>
    <mergeCell ref="A78:A82"/>
    <mergeCell ref="B68:B69"/>
    <mergeCell ref="B63:B64"/>
    <mergeCell ref="B65:B67"/>
  </mergeCells>
  <drawing r:id="rId1"/>
</worksheet>
</file>